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6615" tabRatio="601" firstSheet="1" activeTab="1"/>
  </bookViews>
  <sheets>
    <sheet name="график" sheetId="1" r:id="rId1"/>
    <sheet name="тариф." sheetId="2" r:id="rId2"/>
  </sheets>
  <definedNames>
    <definedName name="_xlnm.Print_Titles" localSheetId="1">'тариф.'!$19:$21</definedName>
  </definedNames>
  <calcPr fullCalcOnLoad="1"/>
</workbook>
</file>

<file path=xl/sharedStrings.xml><?xml version="1.0" encoding="utf-8"?>
<sst xmlns="http://schemas.openxmlformats.org/spreadsheetml/2006/main" count="357" uniqueCount="187">
  <si>
    <t>№</t>
  </si>
  <si>
    <t>Наименование колледжа</t>
  </si>
  <si>
    <t>дата</t>
  </si>
  <si>
    <t>время</t>
  </si>
  <si>
    <t>Тарификация</t>
  </si>
  <si>
    <t>бюджет</t>
  </si>
  <si>
    <t>договор</t>
  </si>
  <si>
    <t>Курс</t>
  </si>
  <si>
    <t>Показатели:</t>
  </si>
  <si>
    <t>Специальность:</t>
  </si>
  <si>
    <t>Количество учащихся,всего-</t>
  </si>
  <si>
    <t>Число часов-</t>
  </si>
  <si>
    <t>Ф.И.О.</t>
  </si>
  <si>
    <t>Занимаемая должность(с указанием предмета)</t>
  </si>
  <si>
    <t>Образование(высшее)</t>
  </si>
  <si>
    <t>Номер док-та и дата выдачи</t>
  </si>
  <si>
    <t>Пед.стаж</t>
  </si>
  <si>
    <t>Число часов в м-ц</t>
  </si>
  <si>
    <t>доплата</t>
  </si>
  <si>
    <t>Учебные планы,производственные показатели</t>
  </si>
  <si>
    <t>График сдачи данных по колледжам.</t>
  </si>
  <si>
    <t>15 сентября</t>
  </si>
  <si>
    <t>16 сентября</t>
  </si>
  <si>
    <t>22 сентября</t>
  </si>
  <si>
    <t>14 сентября</t>
  </si>
  <si>
    <t>21 сентября</t>
  </si>
  <si>
    <t>20 сентября</t>
  </si>
  <si>
    <t>Согласовано</t>
  </si>
  <si>
    <t>Оконченное учебное заведение</t>
  </si>
  <si>
    <t>КГКП"Костанайский педагогический колледж"</t>
  </si>
  <si>
    <t>7 сентября</t>
  </si>
  <si>
    <t>9 ч. 30 мин</t>
  </si>
  <si>
    <t>КГКП "Рудненский социально-гуманитарный колледж"</t>
  </si>
  <si>
    <t>11 ч. 30 мин</t>
  </si>
  <si>
    <t>КГКП"Рудненский музыкальный колледж"</t>
  </si>
  <si>
    <t>14 ч. 30 мин</t>
  </si>
  <si>
    <t>КГКП"Рудненский политехнический колледж"</t>
  </si>
  <si>
    <t>16 ч. 30 мин</t>
  </si>
  <si>
    <t>КГКП "Рудненский колледж строительства и транспорта"</t>
  </si>
  <si>
    <t>8 сентября</t>
  </si>
  <si>
    <t>КГКП" Костанайский индустриально-педагогический колледж"</t>
  </si>
  <si>
    <t>КГКП "Костанайский строительный колледж"</t>
  </si>
  <si>
    <t>КГКП "Костанайский политехнический колледж"</t>
  </si>
  <si>
    <t>КГКП "Костанайский сельскохозяйственный колледж"</t>
  </si>
  <si>
    <t>9 сентября</t>
  </si>
  <si>
    <t>КГКП "Рудненский горно-технологический колледж"</t>
  </si>
  <si>
    <t>КГКП "Рудненский колледж технологии и сервиса"</t>
  </si>
  <si>
    <t>КГКП"Костанайский колледж автомобильного транспорта"</t>
  </si>
  <si>
    <t>КГКП "Торгайский аграрнотехнический колледж колледж"</t>
  </si>
  <si>
    <t>КГКП"Торгайский гуманитарный колледж"</t>
  </si>
  <si>
    <t>КГКП "Аркалыкский политехнический колледж"</t>
  </si>
  <si>
    <t>КГКП "Костанайский строительно-технический колледж"</t>
  </si>
  <si>
    <t>КГКП " Костанайский колледж бытсервиса"</t>
  </si>
  <si>
    <t>КГКП "Лисаковский технический колледж"</t>
  </si>
  <si>
    <t>КГКП "Житикаринский политехнический колледж"</t>
  </si>
  <si>
    <t>КГКП "Костанайский профессионально-технический колледж"</t>
  </si>
  <si>
    <t>КГКП "Костанайский колледж сферы обслуживания"</t>
  </si>
  <si>
    <t>КГКП"Казахстанский агротехнический колледж"</t>
  </si>
  <si>
    <t>КГКП "Сарыкольский колледж агробизнеса и права"</t>
  </si>
  <si>
    <t>КГКП "Тобольский  профессионально-технический колледж"</t>
  </si>
  <si>
    <t>КГКП "Аулиекольский сельскохозяйственный колледж"</t>
  </si>
  <si>
    <t>КГКП "Боровской профессионально-технический колледж"</t>
  </si>
  <si>
    <t>КГКП "Карасуский сельскохозяйственный колледж"</t>
  </si>
  <si>
    <t>КГКП "Наурзумский сельскохозяйственный колледж"</t>
  </si>
  <si>
    <t>КГКП "Денисовский профессионально-технический колледж"</t>
  </si>
  <si>
    <t>КГКП "Федоровский сельскохозяйственный колледж"</t>
  </si>
  <si>
    <t>КИНЭУ</t>
  </si>
  <si>
    <t>Костанайский социально-технический колледж</t>
  </si>
  <si>
    <t>Костанайский гуманитарный коллледж</t>
  </si>
  <si>
    <t xml:space="preserve">Костанайский экономический колледж </t>
  </si>
  <si>
    <t>Учреждение "Зерек"</t>
  </si>
  <si>
    <t>Для сдачи учебных часов при себе иметь рабочие планы, производственные показателя  (подпись директора и печать)</t>
  </si>
  <si>
    <t>Для сдачи тарификации при себе иметь протокол аттестационной комиссии на 1.09.2016 г.</t>
  </si>
  <si>
    <t>5 сентября</t>
  </si>
  <si>
    <t>6 сентября</t>
  </si>
  <si>
    <t>13 сентября</t>
  </si>
  <si>
    <t>19 сентября</t>
  </si>
  <si>
    <t>кл.рук</t>
  </si>
  <si>
    <t>зав.каб</t>
  </si>
  <si>
    <t xml:space="preserve">Всего заработная плата в месяц </t>
  </si>
  <si>
    <t>проверка тетрадей</t>
  </si>
  <si>
    <t>Звено, ступень по блокам (категория G)</t>
  </si>
  <si>
    <t>Оклад согласно ППРК № 1193 от 31.12.2015 г. (оклад по G)</t>
  </si>
  <si>
    <t>Заработная плата в месяц по НСОТ (G)</t>
  </si>
  <si>
    <t>%</t>
  </si>
  <si>
    <t>сумма</t>
  </si>
  <si>
    <t>высшее</t>
  </si>
  <si>
    <t>Ставка</t>
  </si>
  <si>
    <t>Утверждаю</t>
  </si>
  <si>
    <t>Костанайский государственный пединститут,2010 г., педагогика и психология</t>
  </si>
  <si>
    <t>ЖБ №0143281             05.02.2010г</t>
  </si>
  <si>
    <t>ЖБ №0042771                                          29.06.2008</t>
  </si>
  <si>
    <t>КГКП "Аркалыкский политехнический колледж" Управления образования акимата Костанайской области</t>
  </si>
  <si>
    <t>0506000--парикмахерское искусство и декоративная косметика</t>
  </si>
  <si>
    <t>к-во часов</t>
  </si>
  <si>
    <t>Заместитель руководителя</t>
  </si>
  <si>
    <t>Бюджетная программа (024-000)</t>
  </si>
  <si>
    <t>на 1 сентября 2019 года</t>
  </si>
  <si>
    <t>Тарификационный список  преподавателей №1</t>
  </si>
  <si>
    <t>Карагандинская высшая школа милиции, правоведение, 1984г.</t>
  </si>
  <si>
    <t>КВ №1087092 от 25.07.1984г</t>
  </si>
  <si>
    <t>36 лет 4 мес</t>
  </si>
  <si>
    <t>В1-4</t>
  </si>
  <si>
    <t xml:space="preserve">Надбавка 10% </t>
  </si>
  <si>
    <t>9 лет</t>
  </si>
  <si>
    <t>4 года</t>
  </si>
  <si>
    <t>Преподаватель начальной военной подготовки</t>
  </si>
  <si>
    <t>Преподаватель самопознания</t>
  </si>
  <si>
    <t>Преподаватель релиоговедение</t>
  </si>
  <si>
    <t>Преподаватель физической культуры</t>
  </si>
  <si>
    <t>19 лет</t>
  </si>
  <si>
    <t>Преподаватель информатики</t>
  </si>
  <si>
    <t>ЖБ-Б №0602855 от 28.06.2013г</t>
  </si>
  <si>
    <t>5 лет 9 мес</t>
  </si>
  <si>
    <t>Преподаватель русского языка и литературы</t>
  </si>
  <si>
    <t>Полтавский ГПИ, учитель русского языка и литературы</t>
  </si>
  <si>
    <t>ПВ №637943, 1986г</t>
  </si>
  <si>
    <t>БЖБ №0042913, 2007г</t>
  </si>
  <si>
    <t>27 лет 2мес</t>
  </si>
  <si>
    <t>Преподаватель географии</t>
  </si>
  <si>
    <t>ЖБ-Б №0711556, 2014г.</t>
  </si>
  <si>
    <t>18 лет</t>
  </si>
  <si>
    <t>Преподаватель казахского языка и литературы</t>
  </si>
  <si>
    <t>№0043723, 2001г.</t>
  </si>
  <si>
    <t>16 лет</t>
  </si>
  <si>
    <t>Преподаватель иностранного языка</t>
  </si>
  <si>
    <t>ЖБ -Б №0206062, 2011г.</t>
  </si>
  <si>
    <t>14 лет 8 мес</t>
  </si>
  <si>
    <t>Преподаватель биологии</t>
  </si>
  <si>
    <t>17 лет 7 мес</t>
  </si>
  <si>
    <t>Преподаватель математики</t>
  </si>
  <si>
    <t>Кокшетауский университет им А. Мырзахметова</t>
  </si>
  <si>
    <t>ЖООК-М №0158303, 2018г</t>
  </si>
  <si>
    <t>16 лет 11 мес</t>
  </si>
  <si>
    <t>ЖБ-Б №1441050, 2019г.</t>
  </si>
  <si>
    <t>до года</t>
  </si>
  <si>
    <t>Преподаватель химии</t>
  </si>
  <si>
    <t>ЖБ-II №0042875 18.06.1994г</t>
  </si>
  <si>
    <t>20 лет 11мес</t>
  </si>
  <si>
    <t>Преподаватель истории Казахстана</t>
  </si>
  <si>
    <t>ЖБ№0715102, 2006г.</t>
  </si>
  <si>
    <t>10 лет 4 мес</t>
  </si>
  <si>
    <t>Преподаватель физики</t>
  </si>
  <si>
    <t>Я № 219625, 1984г.</t>
  </si>
  <si>
    <t>33 года 7мес</t>
  </si>
  <si>
    <t>Вакансия</t>
  </si>
  <si>
    <t>7-10</t>
  </si>
  <si>
    <t>Итого</t>
  </si>
  <si>
    <t>И.о. директора КГКП "Аркалыкский политехнический колледж"</t>
  </si>
  <si>
    <t>____________________________И. Крыжанова</t>
  </si>
  <si>
    <t>_____________________ Альжанова М.Х.</t>
  </si>
  <si>
    <t>Торгайский аграрно-технический колледж, парехмахер широкого профиля 2000г,  Костанайский социально-технический университет, бакалавр, педагогики и психологии 2016г</t>
  </si>
  <si>
    <t>ЖБ-Б №1112279  21.06.2016г</t>
  </si>
  <si>
    <t>12 лет</t>
  </si>
  <si>
    <t>ЖБ №0714901, 2006г</t>
  </si>
  <si>
    <t xml:space="preserve">до года </t>
  </si>
  <si>
    <t>ФВ №668349, 1993г</t>
  </si>
  <si>
    <t>Аркалыкский государственный педагогический институт им. Ы. Алтынсарина, 2008 г, учитель истории основы права и экономики</t>
  </si>
  <si>
    <t>Аркалыкский государственный педагогический институт им. Ы. Алтынсарина,, бакалавр информатики</t>
  </si>
  <si>
    <t>Аркалыкский государственный педагогический институт им. Ы. Алтынсарина, бакалавр физической культуры и спорта</t>
  </si>
  <si>
    <t>Исполнители:</t>
  </si>
  <si>
    <t xml:space="preserve">Зам.директора по УР </t>
  </si>
  <si>
    <t>Крыжанова И.В</t>
  </si>
  <si>
    <t>Главный бухгалтер</t>
  </si>
  <si>
    <t>Иманбекова З.К.</t>
  </si>
  <si>
    <t>Заведующий кабинетом</t>
  </si>
  <si>
    <t>ср.спец</t>
  </si>
  <si>
    <t>Классное руководство</t>
  </si>
  <si>
    <t>Консультация</t>
  </si>
  <si>
    <t>Аркалыкский педогагический институт, учитель биологии и химии</t>
  </si>
  <si>
    <t xml:space="preserve">Факультатив "Математики и физики" </t>
  </si>
  <si>
    <t>Аркалыкский педогагический институт, учитель матиматики и физики</t>
  </si>
  <si>
    <t>ЛВ №086577, 1986г.</t>
  </si>
  <si>
    <t>Факультатив "Спец.технология "Визажист"</t>
  </si>
  <si>
    <t>Аркалыкский политехнический колледж, парикмахер-модельер</t>
  </si>
  <si>
    <t>ТКБ №1173394, 2018г</t>
  </si>
  <si>
    <t>10 мес</t>
  </si>
  <si>
    <t>33 года</t>
  </si>
  <si>
    <t>Аркалыкский государственный педагогический институт им. Ы. Алтынсарина, биология и география</t>
  </si>
  <si>
    <t>Аркалыкский государственный педагогический институт им. Ы. Алтынсарина, казахский язык и литература</t>
  </si>
  <si>
    <t>Аркалыкский государственный педагогический институт им. Ы. Алтынсарина,, бакалавр иностранных языков</t>
  </si>
  <si>
    <t>Аркалыкский государственный педагогический институт им. Ы. Алтынсарина,, учитель английского языка и немецского языка</t>
  </si>
  <si>
    <t>Аркалыкский государственный педагогический институт им. Ы. Алтынсарина,, биология и география</t>
  </si>
  <si>
    <t>Аркалыкский государственный педагогический институт им. Ы. Алтынсарина,, бакалавр русского языка и литературы</t>
  </si>
  <si>
    <t xml:space="preserve">Аркалыкский государственный педагогический институт им. Ы. Алтынсарина,, учитель истории, основ прав и экономики </t>
  </si>
  <si>
    <t>Карагандинский государственный университет, физика</t>
  </si>
  <si>
    <t>Управления образования акимата Костанайской области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</si>
</sst>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0.0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mmm/yyyy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33" borderId="10" xfId="5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2" fillId="33" borderId="10" xfId="54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2" fillId="33" borderId="10" xfId="55" applyFont="1" applyFill="1" applyBorder="1" applyAlignment="1">
      <alignment vertical="center" wrapText="1"/>
      <protection/>
    </xf>
    <xf numFmtId="0" fontId="12" fillId="33" borderId="10" xfId="0" applyFont="1" applyFill="1" applyBorder="1" applyAlignment="1">
      <alignment vertical="center" wrapText="1"/>
    </xf>
    <xf numFmtId="0" fontId="12" fillId="33" borderId="10" xfId="53" applyFont="1" applyFill="1" applyBorder="1" applyAlignment="1">
      <alignment horizontal="left" vertical="center" wrapText="1"/>
      <protection/>
    </xf>
    <xf numFmtId="0" fontId="12" fillId="33" borderId="10" xfId="0" applyFont="1" applyFill="1" applyBorder="1" applyAlignment="1">
      <alignment horizontal="left" vertical="top" wrapText="1"/>
    </xf>
    <xf numFmtId="0" fontId="12" fillId="33" borderId="0" xfId="55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7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" fontId="16" fillId="0" borderId="10" xfId="0" applyNumberFormat="1" applyFont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2" fontId="9" fillId="34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left" vertical="top" wrapText="1"/>
    </xf>
    <xf numFmtId="1" fontId="15" fillId="0" borderId="13" xfId="0" applyNumberFormat="1" applyFont="1" applyBorder="1" applyAlignment="1">
      <alignment vertical="top" wrapText="1"/>
    </xf>
    <xf numFmtId="1" fontId="15" fillId="0" borderId="14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1" fontId="9" fillId="35" borderId="10" xfId="0" applyNumberFormat="1" applyFont="1" applyFill="1" applyBorder="1" applyAlignment="1">
      <alignment horizontal="center" vertical="top" wrapText="1"/>
    </xf>
    <xf numFmtId="0" fontId="16" fillId="36" borderId="10" xfId="0" applyFont="1" applyFill="1" applyBorder="1" applyAlignment="1">
      <alignment horizontal="center" vertical="top" wrapText="1"/>
    </xf>
    <xf numFmtId="2" fontId="16" fillId="36" borderId="10" xfId="0" applyNumberFormat="1" applyFont="1" applyFill="1" applyBorder="1" applyAlignment="1">
      <alignment horizontal="center" vertical="top" wrapText="1"/>
    </xf>
    <xf numFmtId="1" fontId="16" fillId="36" borderId="10" xfId="0" applyNumberFormat="1" applyFont="1" applyFill="1" applyBorder="1" applyAlignment="1">
      <alignment horizontal="center" vertical="top" wrapText="1"/>
    </xf>
    <xf numFmtId="1" fontId="16" fillId="36" borderId="10" xfId="0" applyNumberFormat="1" applyFont="1" applyFill="1" applyBorder="1" applyAlignment="1">
      <alignment vertical="top" wrapText="1"/>
    </xf>
    <xf numFmtId="49" fontId="16" fillId="36" borderId="10" xfId="0" applyNumberFormat="1" applyFont="1" applyFill="1" applyBorder="1" applyAlignment="1">
      <alignment horizontal="center" vertical="top" wrapText="1"/>
    </xf>
    <xf numFmtId="1" fontId="16" fillId="36" borderId="10" xfId="0" applyNumberFormat="1" applyFont="1" applyFill="1" applyBorder="1" applyAlignment="1">
      <alignment/>
    </xf>
    <xf numFmtId="0" fontId="15" fillId="36" borderId="10" xfId="0" applyFont="1" applyFill="1" applyBorder="1" applyAlignment="1">
      <alignment horizontal="left" vertical="top" wrapText="1"/>
    </xf>
    <xf numFmtId="0" fontId="15" fillId="36" borderId="10" xfId="0" applyFont="1" applyFill="1" applyBorder="1" applyAlignment="1">
      <alignment horizontal="center" vertical="top" wrapText="1"/>
    </xf>
    <xf numFmtId="2" fontId="15" fillId="36" borderId="10" xfId="0" applyNumberFormat="1" applyFont="1" applyFill="1" applyBorder="1" applyAlignment="1">
      <alignment horizontal="center" vertical="top" wrapText="1"/>
    </xf>
    <xf numFmtId="1" fontId="15" fillId="36" borderId="10" xfId="0" applyNumberFormat="1" applyFont="1" applyFill="1" applyBorder="1" applyAlignment="1">
      <alignment horizontal="center" vertical="top" wrapText="1"/>
    </xf>
    <xf numFmtId="0" fontId="15" fillId="36" borderId="13" xfId="0" applyFont="1" applyFill="1" applyBorder="1" applyAlignment="1">
      <alignment vertical="top" wrapText="1"/>
    </xf>
    <xf numFmtId="172" fontId="16" fillId="36" borderId="1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61-015-102" xfId="54"/>
    <cellStyle name="Обычный_261-015-10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.00390625" style="0" customWidth="1"/>
    <col min="2" max="2" width="43.125" style="0" customWidth="1"/>
    <col min="3" max="3" width="14.125" style="0" customWidth="1"/>
    <col min="4" max="4" width="13.375" style="0" customWidth="1"/>
    <col min="5" max="5" width="13.75390625" style="0" customWidth="1"/>
    <col min="6" max="6" width="11.75390625" style="0" customWidth="1"/>
    <col min="7" max="7" width="10.375" style="0" customWidth="1"/>
    <col min="8" max="8" width="37.25390625" style="0" customWidth="1"/>
    <col min="9" max="9" width="4.75390625" style="0" customWidth="1"/>
    <col min="10" max="10" width="10.25390625" style="0" customWidth="1"/>
    <col min="11" max="11" width="8.00390625" style="0" customWidth="1"/>
    <col min="12" max="12" width="47.375" style="0" customWidth="1"/>
  </cols>
  <sheetData>
    <row r="1" spans="1:14" ht="15.75">
      <c r="A1" s="8"/>
      <c r="B1" s="20" t="s">
        <v>20</v>
      </c>
      <c r="C1" s="10"/>
      <c r="D1" s="10"/>
      <c r="E1" s="10"/>
      <c r="F1" s="10"/>
      <c r="M1" s="8"/>
      <c r="N1" s="7"/>
    </row>
    <row r="2" spans="1:14" ht="12.75">
      <c r="A2" s="8"/>
      <c r="B2" s="2"/>
      <c r="C2" s="10"/>
      <c r="D2" s="10"/>
      <c r="E2" s="10"/>
      <c r="F2" s="10"/>
      <c r="M2" s="8"/>
      <c r="N2" s="7"/>
    </row>
    <row r="3" spans="1:14" ht="12.75">
      <c r="A3" s="8"/>
      <c r="B3" s="2"/>
      <c r="C3" s="10"/>
      <c r="D3" s="10"/>
      <c r="E3" s="10"/>
      <c r="F3" s="10"/>
      <c r="M3" s="8"/>
      <c r="N3" s="7"/>
    </row>
    <row r="4" spans="1:14" ht="39.75" customHeight="1">
      <c r="A4" s="79" t="s">
        <v>0</v>
      </c>
      <c r="B4" s="78" t="s">
        <v>1</v>
      </c>
      <c r="C4" s="81" t="s">
        <v>19</v>
      </c>
      <c r="D4" s="81"/>
      <c r="E4" s="81" t="s">
        <v>4</v>
      </c>
      <c r="F4" s="81"/>
      <c r="M4" s="3"/>
      <c r="N4" s="9"/>
    </row>
    <row r="5" spans="1:14" ht="24.75" customHeight="1">
      <c r="A5" s="80"/>
      <c r="B5" s="78"/>
      <c r="C5" s="21" t="s">
        <v>2</v>
      </c>
      <c r="D5" s="21" t="s">
        <v>3</v>
      </c>
      <c r="E5" s="21" t="s">
        <v>2</v>
      </c>
      <c r="F5" s="21" t="s">
        <v>3</v>
      </c>
      <c r="M5" s="8"/>
      <c r="N5" s="7"/>
    </row>
    <row r="6" spans="1:14" ht="15" customHeight="1">
      <c r="A6" s="22">
        <v>1</v>
      </c>
      <c r="B6" s="25" t="s">
        <v>29</v>
      </c>
      <c r="C6" s="23" t="s">
        <v>73</v>
      </c>
      <c r="D6" s="23" t="s">
        <v>31</v>
      </c>
      <c r="E6" s="26" t="s">
        <v>24</v>
      </c>
      <c r="F6" s="24" t="s">
        <v>33</v>
      </c>
      <c r="M6" s="8"/>
      <c r="N6" s="7"/>
    </row>
    <row r="7" spans="1:14" ht="23.25" customHeight="1">
      <c r="A7" s="22">
        <v>2</v>
      </c>
      <c r="B7" s="33" t="s">
        <v>40</v>
      </c>
      <c r="C7" s="23" t="s">
        <v>73</v>
      </c>
      <c r="D7" s="23" t="s">
        <v>31</v>
      </c>
      <c r="E7" s="26" t="s">
        <v>24</v>
      </c>
      <c r="F7" s="23" t="s">
        <v>33</v>
      </c>
      <c r="M7" s="8"/>
      <c r="N7" s="7"/>
    </row>
    <row r="8" spans="1:14" ht="22.5" customHeight="1">
      <c r="A8" s="22">
        <v>3</v>
      </c>
      <c r="B8" s="32" t="s">
        <v>60</v>
      </c>
      <c r="C8" s="23" t="s">
        <v>73</v>
      </c>
      <c r="D8" s="24" t="s">
        <v>33</v>
      </c>
      <c r="E8" s="26" t="s">
        <v>24</v>
      </c>
      <c r="F8" s="24" t="s">
        <v>35</v>
      </c>
      <c r="M8" s="8"/>
      <c r="N8" s="7"/>
    </row>
    <row r="9" spans="1:14" ht="22.5" customHeight="1">
      <c r="A9" s="22">
        <v>4</v>
      </c>
      <c r="B9" s="32" t="s">
        <v>51</v>
      </c>
      <c r="C9" s="23" t="s">
        <v>73</v>
      </c>
      <c r="D9" s="23" t="s">
        <v>33</v>
      </c>
      <c r="E9" s="26" t="s">
        <v>24</v>
      </c>
      <c r="F9" s="24" t="s">
        <v>35</v>
      </c>
      <c r="M9" s="8"/>
      <c r="N9" s="7"/>
    </row>
    <row r="10" spans="1:14" ht="24" customHeight="1">
      <c r="A10" s="22">
        <v>5</v>
      </c>
      <c r="B10" s="32" t="s">
        <v>61</v>
      </c>
      <c r="C10" s="23" t="s">
        <v>73</v>
      </c>
      <c r="D10" s="24" t="s">
        <v>35</v>
      </c>
      <c r="E10" s="26" t="s">
        <v>24</v>
      </c>
      <c r="F10" s="24" t="s">
        <v>37</v>
      </c>
      <c r="H10" s="35"/>
      <c r="M10" s="8"/>
      <c r="N10" s="7"/>
    </row>
    <row r="11" spans="1:14" ht="24" customHeight="1">
      <c r="A11" s="22">
        <v>6</v>
      </c>
      <c r="B11" s="32" t="s">
        <v>52</v>
      </c>
      <c r="C11" s="23" t="s">
        <v>73</v>
      </c>
      <c r="D11" s="24" t="s">
        <v>35</v>
      </c>
      <c r="E11" s="26" t="s">
        <v>24</v>
      </c>
      <c r="F11" s="24" t="s">
        <v>37</v>
      </c>
      <c r="H11" s="35"/>
      <c r="M11" s="8"/>
      <c r="N11" s="7"/>
    </row>
    <row r="12" spans="1:14" ht="25.5" customHeight="1">
      <c r="A12" s="22">
        <v>7</v>
      </c>
      <c r="B12" s="32" t="s">
        <v>64</v>
      </c>
      <c r="C12" s="23" t="s">
        <v>73</v>
      </c>
      <c r="D12" s="24" t="s">
        <v>37</v>
      </c>
      <c r="E12" s="23" t="s">
        <v>21</v>
      </c>
      <c r="F12" s="23" t="s">
        <v>31</v>
      </c>
      <c r="M12" s="8"/>
      <c r="N12" s="7"/>
    </row>
    <row r="13" spans="1:14" ht="19.5" customHeight="1">
      <c r="A13" s="22">
        <v>8</v>
      </c>
      <c r="B13" s="31" t="s">
        <v>41</v>
      </c>
      <c r="C13" s="23" t="s">
        <v>74</v>
      </c>
      <c r="D13" s="23" t="s">
        <v>31</v>
      </c>
      <c r="E13" s="23" t="s">
        <v>21</v>
      </c>
      <c r="F13" s="24" t="s">
        <v>33</v>
      </c>
      <c r="M13" s="8"/>
      <c r="N13" s="7"/>
    </row>
    <row r="14" spans="1:14" ht="19.5" customHeight="1">
      <c r="A14" s="22">
        <v>9</v>
      </c>
      <c r="B14" s="32" t="s">
        <v>45</v>
      </c>
      <c r="C14" s="23" t="s">
        <v>74</v>
      </c>
      <c r="D14" s="23" t="s">
        <v>31</v>
      </c>
      <c r="E14" s="23" t="s">
        <v>21</v>
      </c>
      <c r="F14" s="24" t="s">
        <v>33</v>
      </c>
      <c r="M14" s="8"/>
      <c r="N14" s="7"/>
    </row>
    <row r="15" spans="1:14" ht="16.5" customHeight="1">
      <c r="A15" s="22">
        <v>10</v>
      </c>
      <c r="B15" s="32" t="s">
        <v>65</v>
      </c>
      <c r="C15" s="23" t="s">
        <v>74</v>
      </c>
      <c r="D15" s="24" t="s">
        <v>33</v>
      </c>
      <c r="E15" s="23" t="s">
        <v>21</v>
      </c>
      <c r="F15" s="24" t="s">
        <v>35</v>
      </c>
      <c r="M15" s="8"/>
      <c r="N15" s="7"/>
    </row>
    <row r="16" spans="1:14" ht="16.5" customHeight="1">
      <c r="A16" s="22">
        <v>11</v>
      </c>
      <c r="B16" s="32" t="s">
        <v>38</v>
      </c>
      <c r="C16" s="23" t="s">
        <v>74</v>
      </c>
      <c r="D16" s="24" t="s">
        <v>33</v>
      </c>
      <c r="E16" s="23" t="s">
        <v>21</v>
      </c>
      <c r="F16" s="24" t="s">
        <v>35</v>
      </c>
      <c r="M16" s="8"/>
      <c r="N16" s="7"/>
    </row>
    <row r="17" spans="1:14" ht="15.75" customHeight="1">
      <c r="A17" s="22">
        <v>12</v>
      </c>
      <c r="B17" s="31" t="s">
        <v>58</v>
      </c>
      <c r="C17" s="23" t="s">
        <v>74</v>
      </c>
      <c r="D17" s="24" t="s">
        <v>35</v>
      </c>
      <c r="E17" s="23" t="s">
        <v>21</v>
      </c>
      <c r="F17" s="24" t="s">
        <v>37</v>
      </c>
      <c r="M17" s="8"/>
      <c r="N17" s="7"/>
    </row>
    <row r="18" spans="1:14" ht="15.75" customHeight="1">
      <c r="A18" s="22">
        <v>13</v>
      </c>
      <c r="B18" s="25" t="s">
        <v>66</v>
      </c>
      <c r="C18" s="23" t="s">
        <v>74</v>
      </c>
      <c r="D18" s="24" t="s">
        <v>35</v>
      </c>
      <c r="E18" s="23" t="s">
        <v>21</v>
      </c>
      <c r="F18" s="24" t="s">
        <v>37</v>
      </c>
      <c r="M18" s="8"/>
      <c r="N18" s="7"/>
    </row>
    <row r="19" spans="1:14" ht="21.75" customHeight="1">
      <c r="A19" s="22">
        <v>14</v>
      </c>
      <c r="B19" s="32" t="s">
        <v>59</v>
      </c>
      <c r="C19" s="23" t="s">
        <v>74</v>
      </c>
      <c r="D19" s="24" t="s">
        <v>37</v>
      </c>
      <c r="E19" s="23" t="s">
        <v>22</v>
      </c>
      <c r="F19" s="23" t="s">
        <v>31</v>
      </c>
      <c r="M19" s="8"/>
      <c r="N19" s="7"/>
    </row>
    <row r="20" spans="1:14" ht="21.75" customHeight="1">
      <c r="A20" s="22">
        <v>15</v>
      </c>
      <c r="B20" s="28" t="s">
        <v>67</v>
      </c>
      <c r="C20" s="23" t="s">
        <v>74</v>
      </c>
      <c r="D20" s="24" t="s">
        <v>37</v>
      </c>
      <c r="E20" s="23" t="s">
        <v>22</v>
      </c>
      <c r="F20" s="23" t="s">
        <v>31</v>
      </c>
      <c r="M20" s="8"/>
      <c r="N20" s="7"/>
    </row>
    <row r="21" spans="1:14" ht="15.75" customHeight="1">
      <c r="A21" s="22">
        <v>16</v>
      </c>
      <c r="B21" s="31" t="s">
        <v>42</v>
      </c>
      <c r="C21" s="23" t="s">
        <v>30</v>
      </c>
      <c r="D21" s="23" t="s">
        <v>31</v>
      </c>
      <c r="E21" s="23" t="s">
        <v>22</v>
      </c>
      <c r="F21" s="24" t="s">
        <v>33</v>
      </c>
      <c r="M21" s="8"/>
      <c r="N21" s="7"/>
    </row>
    <row r="22" spans="1:14" ht="15.75" customHeight="1">
      <c r="A22" s="22">
        <v>17</v>
      </c>
      <c r="B22" s="28" t="s">
        <v>68</v>
      </c>
      <c r="C22" s="23" t="s">
        <v>30</v>
      </c>
      <c r="D22" s="23" t="s">
        <v>31</v>
      </c>
      <c r="E22" s="23" t="s">
        <v>22</v>
      </c>
      <c r="F22" s="24" t="s">
        <v>33</v>
      </c>
      <c r="M22" s="8"/>
      <c r="N22" s="7"/>
    </row>
    <row r="23" spans="1:14" ht="15.75" customHeight="1">
      <c r="A23" s="22">
        <v>18</v>
      </c>
      <c r="B23" s="32" t="s">
        <v>62</v>
      </c>
      <c r="C23" s="23" t="s">
        <v>30</v>
      </c>
      <c r="D23" s="24" t="s">
        <v>33</v>
      </c>
      <c r="E23" s="23" t="s">
        <v>22</v>
      </c>
      <c r="F23" s="24" t="s">
        <v>35</v>
      </c>
      <c r="M23" s="8"/>
      <c r="N23" s="7"/>
    </row>
    <row r="24" spans="1:14" ht="15.75" customHeight="1">
      <c r="A24" s="22">
        <v>19</v>
      </c>
      <c r="B24" s="25" t="s">
        <v>69</v>
      </c>
      <c r="C24" s="23" t="s">
        <v>30</v>
      </c>
      <c r="D24" s="24" t="s">
        <v>33</v>
      </c>
      <c r="E24" s="23" t="s">
        <v>22</v>
      </c>
      <c r="F24" s="24" t="s">
        <v>35</v>
      </c>
      <c r="M24" s="8"/>
      <c r="N24" s="7"/>
    </row>
    <row r="25" spans="1:14" ht="18" customHeight="1">
      <c r="A25" s="22">
        <v>20</v>
      </c>
      <c r="B25" s="32" t="s">
        <v>63</v>
      </c>
      <c r="C25" s="23" t="s">
        <v>30</v>
      </c>
      <c r="D25" s="24" t="s">
        <v>35</v>
      </c>
      <c r="E25" s="23" t="s">
        <v>22</v>
      </c>
      <c r="F25" s="24" t="s">
        <v>37</v>
      </c>
      <c r="G25" s="1"/>
      <c r="M25" s="8"/>
      <c r="N25" s="7"/>
    </row>
    <row r="26" spans="1:14" ht="18" customHeight="1">
      <c r="A26" s="22">
        <v>21</v>
      </c>
      <c r="B26" s="34" t="s">
        <v>70</v>
      </c>
      <c r="C26" s="23" t="s">
        <v>30</v>
      </c>
      <c r="D26" s="24" t="s">
        <v>35</v>
      </c>
      <c r="E26" s="23" t="s">
        <v>22</v>
      </c>
      <c r="F26" s="24" t="s">
        <v>37</v>
      </c>
      <c r="G26" s="1"/>
      <c r="M26" s="8"/>
      <c r="N26" s="7"/>
    </row>
    <row r="27" spans="1:14" ht="24.75" customHeight="1">
      <c r="A27" s="22">
        <v>22</v>
      </c>
      <c r="B27" s="32" t="s">
        <v>55</v>
      </c>
      <c r="C27" s="23" t="s">
        <v>30</v>
      </c>
      <c r="D27" s="24" t="s">
        <v>37</v>
      </c>
      <c r="E27" s="23" t="s">
        <v>76</v>
      </c>
      <c r="F27" s="23" t="s">
        <v>31</v>
      </c>
      <c r="M27" s="8"/>
      <c r="N27" s="7"/>
    </row>
    <row r="28" spans="1:14" ht="24.75" customHeight="1">
      <c r="A28" s="22">
        <v>23</v>
      </c>
      <c r="B28" s="25" t="s">
        <v>47</v>
      </c>
      <c r="C28" s="23" t="s">
        <v>39</v>
      </c>
      <c r="D28" s="23" t="s">
        <v>31</v>
      </c>
      <c r="E28" s="23" t="s">
        <v>76</v>
      </c>
      <c r="F28" s="24" t="s">
        <v>33</v>
      </c>
      <c r="M28" s="8"/>
      <c r="N28" s="7"/>
    </row>
    <row r="29" spans="1:14" ht="18" customHeight="1">
      <c r="A29" s="22">
        <v>24</v>
      </c>
      <c r="B29" s="32" t="s">
        <v>56</v>
      </c>
      <c r="C29" s="26" t="s">
        <v>39</v>
      </c>
      <c r="D29" s="24" t="s">
        <v>33</v>
      </c>
      <c r="E29" s="23" t="s">
        <v>76</v>
      </c>
      <c r="F29" s="24" t="s">
        <v>35</v>
      </c>
      <c r="M29" s="8"/>
      <c r="N29" s="7"/>
    </row>
    <row r="30" spans="1:14" ht="18" customHeight="1">
      <c r="A30" s="22">
        <v>25</v>
      </c>
      <c r="B30" s="25" t="s">
        <v>43</v>
      </c>
      <c r="C30" s="26" t="s">
        <v>39</v>
      </c>
      <c r="D30" s="24" t="s">
        <v>35</v>
      </c>
      <c r="E30" s="23" t="s">
        <v>76</v>
      </c>
      <c r="F30" s="24" t="s">
        <v>37</v>
      </c>
      <c r="G30" s="27"/>
      <c r="M30" s="8"/>
      <c r="N30" s="7"/>
    </row>
    <row r="31" spans="1:14" ht="27.75" customHeight="1">
      <c r="A31" s="22">
        <v>26</v>
      </c>
      <c r="B31" s="31" t="s">
        <v>32</v>
      </c>
      <c r="C31" s="26" t="s">
        <v>39</v>
      </c>
      <c r="D31" s="24" t="s">
        <v>37</v>
      </c>
      <c r="E31" s="23" t="s">
        <v>26</v>
      </c>
      <c r="F31" s="23" t="s">
        <v>31</v>
      </c>
      <c r="M31" s="8"/>
      <c r="N31" s="7"/>
    </row>
    <row r="32" spans="1:14" ht="24.75" customHeight="1">
      <c r="A32" s="22">
        <v>27</v>
      </c>
      <c r="B32" s="25" t="s">
        <v>48</v>
      </c>
      <c r="C32" s="26" t="s">
        <v>44</v>
      </c>
      <c r="D32" s="23" t="s">
        <v>31</v>
      </c>
      <c r="E32" s="23" t="s">
        <v>26</v>
      </c>
      <c r="F32" s="24" t="s">
        <v>33</v>
      </c>
      <c r="M32" s="8"/>
      <c r="N32" s="7"/>
    </row>
    <row r="33" spans="1:14" s="11" customFormat="1" ht="15.75" customHeight="1">
      <c r="A33" s="22">
        <v>28</v>
      </c>
      <c r="B33" s="25" t="s">
        <v>49</v>
      </c>
      <c r="C33" s="26" t="s">
        <v>44</v>
      </c>
      <c r="D33" s="24" t="s">
        <v>33</v>
      </c>
      <c r="E33" s="23" t="s">
        <v>26</v>
      </c>
      <c r="F33" s="24" t="s">
        <v>35</v>
      </c>
      <c r="M33" s="12"/>
      <c r="N33" s="13"/>
    </row>
    <row r="34" spans="1:14" ht="17.25" customHeight="1">
      <c r="A34" s="22">
        <v>29</v>
      </c>
      <c r="B34" s="32" t="s">
        <v>50</v>
      </c>
      <c r="C34" s="26" t="s">
        <v>44</v>
      </c>
      <c r="D34" s="24" t="s">
        <v>35</v>
      </c>
      <c r="E34" s="23" t="s">
        <v>26</v>
      </c>
      <c r="F34" s="24" t="s">
        <v>37</v>
      </c>
      <c r="G34" s="4"/>
      <c r="M34" s="8"/>
      <c r="N34" s="7"/>
    </row>
    <row r="35" spans="1:14" ht="24" customHeight="1">
      <c r="A35" s="22">
        <v>30</v>
      </c>
      <c r="B35" s="32" t="s">
        <v>46</v>
      </c>
      <c r="C35" s="26" t="s">
        <v>44</v>
      </c>
      <c r="D35" s="24" t="s">
        <v>37</v>
      </c>
      <c r="E35" s="23" t="s">
        <v>25</v>
      </c>
      <c r="F35" s="23" t="s">
        <v>31</v>
      </c>
      <c r="G35" s="1"/>
      <c r="M35" s="8"/>
      <c r="N35" s="7"/>
    </row>
    <row r="36" spans="1:14" ht="26.25" customHeight="1">
      <c r="A36" s="22">
        <v>31</v>
      </c>
      <c r="B36" s="25" t="s">
        <v>34</v>
      </c>
      <c r="C36" s="26" t="s">
        <v>75</v>
      </c>
      <c r="D36" s="23" t="s">
        <v>31</v>
      </c>
      <c r="E36" s="23" t="s">
        <v>25</v>
      </c>
      <c r="F36" s="24" t="s">
        <v>33</v>
      </c>
      <c r="G36" s="1"/>
      <c r="M36" s="8"/>
      <c r="N36" s="7"/>
    </row>
    <row r="37" spans="1:14" ht="15.75" customHeight="1">
      <c r="A37" s="22">
        <v>32</v>
      </c>
      <c r="B37" s="25" t="s">
        <v>36</v>
      </c>
      <c r="C37" s="26" t="s">
        <v>75</v>
      </c>
      <c r="D37" s="24" t="s">
        <v>33</v>
      </c>
      <c r="E37" s="23" t="s">
        <v>25</v>
      </c>
      <c r="F37" s="24" t="s">
        <v>35</v>
      </c>
      <c r="G37" s="1"/>
      <c r="M37" s="8"/>
      <c r="N37" s="7"/>
    </row>
    <row r="38" spans="1:14" ht="19.5" customHeight="1">
      <c r="A38" s="22">
        <v>33</v>
      </c>
      <c r="B38" s="28" t="s">
        <v>53</v>
      </c>
      <c r="C38" s="26" t="s">
        <v>75</v>
      </c>
      <c r="D38" s="24" t="s">
        <v>35</v>
      </c>
      <c r="E38" s="23" t="s">
        <v>25</v>
      </c>
      <c r="F38" s="24" t="s">
        <v>37</v>
      </c>
      <c r="G38" s="1"/>
      <c r="M38" s="7"/>
      <c r="N38" s="7"/>
    </row>
    <row r="39" spans="1:14" s="11" customFormat="1" ht="15.75" customHeight="1">
      <c r="A39" s="22">
        <v>34</v>
      </c>
      <c r="B39" s="25" t="s">
        <v>54</v>
      </c>
      <c r="C39" s="26" t="s">
        <v>75</v>
      </c>
      <c r="D39" s="24" t="s">
        <v>37</v>
      </c>
      <c r="E39" s="23" t="s">
        <v>23</v>
      </c>
      <c r="F39" s="23" t="s">
        <v>31</v>
      </c>
      <c r="M39" s="12"/>
      <c r="N39" s="13"/>
    </row>
    <row r="40" spans="1:14" s="11" customFormat="1" ht="15.75" customHeight="1">
      <c r="A40" s="22">
        <v>35</v>
      </c>
      <c r="B40" s="25" t="s">
        <v>57</v>
      </c>
      <c r="C40" s="26" t="s">
        <v>24</v>
      </c>
      <c r="D40" s="23" t="s">
        <v>31</v>
      </c>
      <c r="E40" s="23" t="s">
        <v>23</v>
      </c>
      <c r="F40" s="24" t="s">
        <v>33</v>
      </c>
      <c r="M40" s="12"/>
      <c r="N40" s="13"/>
    </row>
    <row r="41" spans="1:6" ht="12.75">
      <c r="A41" s="29"/>
      <c r="B41" s="14"/>
      <c r="C41" s="6"/>
      <c r="D41" s="30"/>
      <c r="E41" s="6"/>
      <c r="F41" s="6"/>
    </row>
    <row r="42" spans="1:6" ht="29.25" customHeight="1">
      <c r="A42" s="77" t="s">
        <v>71</v>
      </c>
      <c r="B42" s="77"/>
      <c r="C42" s="77"/>
      <c r="D42" s="77"/>
      <c r="E42" s="77"/>
      <c r="F42" s="77"/>
    </row>
    <row r="43" spans="1:6" ht="13.5">
      <c r="A43" s="77" t="s">
        <v>72</v>
      </c>
      <c r="B43" s="77"/>
      <c r="C43" s="77"/>
      <c r="D43" s="77"/>
      <c r="E43" s="77"/>
      <c r="F43" s="77"/>
    </row>
    <row r="44" spans="1:6" ht="18" customHeight="1">
      <c r="A44" s="77"/>
      <c r="B44" s="77"/>
      <c r="C44" s="77"/>
      <c r="D44" s="77"/>
      <c r="E44" s="77"/>
      <c r="F44" s="77"/>
    </row>
    <row r="45" ht="12.75">
      <c r="B45" s="19"/>
    </row>
    <row r="46" ht="12.75">
      <c r="B46" s="19"/>
    </row>
    <row r="47" ht="12.75">
      <c r="B47" s="19"/>
    </row>
    <row r="51" spans="1:7" ht="12.75">
      <c r="A51" s="8"/>
      <c r="B51" s="8"/>
      <c r="C51" s="8"/>
      <c r="D51" s="8"/>
      <c r="E51" s="8"/>
      <c r="F51" s="8"/>
      <c r="G51" s="1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C58" s="8"/>
      <c r="D58" s="8"/>
      <c r="E58" s="8"/>
      <c r="F58" s="8"/>
    </row>
    <row r="59" spans="1:6" ht="12.75">
      <c r="A59" s="8"/>
      <c r="C59" s="8"/>
      <c r="D59" s="8"/>
      <c r="E59" s="8"/>
      <c r="F59" s="8"/>
    </row>
    <row r="60" spans="1:6" ht="12.75">
      <c r="A60" s="8"/>
      <c r="C60" s="8"/>
      <c r="D60" s="8"/>
      <c r="E60" s="8"/>
      <c r="F60" s="8"/>
    </row>
  </sheetData>
  <sheetProtection/>
  <mergeCells count="7">
    <mergeCell ref="A42:F42"/>
    <mergeCell ref="A44:F44"/>
    <mergeCell ref="A43:F43"/>
    <mergeCell ref="B4:B5"/>
    <mergeCell ref="A4:A5"/>
    <mergeCell ref="E4:F4"/>
    <mergeCell ref="C4:D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78"/>
  <sheetViews>
    <sheetView tabSelected="1" view="pageBreakPreview" zoomScale="95" zoomScaleSheetLayoutView="95" zoomScalePageLayoutView="50" workbookViewId="0" topLeftCell="A1">
      <selection activeCell="B22" sqref="B22:B40"/>
    </sheetView>
  </sheetViews>
  <sheetFormatPr defaultColWidth="9.00390625" defaultRowHeight="12.75"/>
  <cols>
    <col min="1" max="1" width="4.875" style="0" customWidth="1"/>
    <col min="2" max="2" width="23.125" style="40" customWidth="1"/>
    <col min="3" max="3" width="18.875" style="0" customWidth="1"/>
    <col min="4" max="4" width="12.375" style="0" customWidth="1"/>
    <col min="5" max="5" width="34.125" style="0" customWidth="1"/>
    <col min="6" max="6" width="17.125" style="0" customWidth="1"/>
    <col min="7" max="7" width="7.625" style="48" customWidth="1"/>
    <col min="8" max="8" width="10.75390625" style="0" customWidth="1"/>
    <col min="9" max="9" width="14.75390625" style="0" customWidth="1"/>
    <col min="10" max="10" width="10.00390625" style="0" customWidth="1"/>
    <col min="11" max="11" width="9.375" style="44" customWidth="1"/>
    <col min="12" max="12" width="9.875" style="0" customWidth="1"/>
    <col min="13" max="13" width="6.875" style="0" customWidth="1"/>
    <col min="14" max="14" width="7.875" style="0" customWidth="1"/>
    <col min="15" max="15" width="7.625" style="0" customWidth="1"/>
    <col min="16" max="16" width="7.375" style="0" customWidth="1"/>
    <col min="17" max="17" width="11.875" style="0" customWidth="1"/>
    <col min="18" max="18" width="9.25390625" style="0" customWidth="1"/>
    <col min="19" max="19" width="12.875" style="0" customWidth="1"/>
    <col min="20" max="53" width="9.125" style="1" customWidth="1"/>
  </cols>
  <sheetData>
    <row r="1" spans="1:19" ht="15">
      <c r="A1" s="37" t="s">
        <v>88</v>
      </c>
      <c r="B1" s="38"/>
      <c r="C1" s="37"/>
      <c r="D1" s="37"/>
      <c r="E1" s="38"/>
      <c r="F1" s="38"/>
      <c r="G1" s="45"/>
      <c r="H1" s="38"/>
      <c r="I1" s="38"/>
      <c r="J1" s="38"/>
      <c r="K1" s="41"/>
      <c r="L1" s="38"/>
      <c r="M1" s="38"/>
      <c r="N1" s="37" t="s">
        <v>27</v>
      </c>
      <c r="O1" s="37"/>
      <c r="P1" s="37"/>
      <c r="Q1" s="37"/>
      <c r="R1" s="37"/>
      <c r="S1" s="38"/>
    </row>
    <row r="2" spans="1:19" ht="15">
      <c r="A2" s="37" t="s">
        <v>148</v>
      </c>
      <c r="B2" s="38"/>
      <c r="C2" s="37"/>
      <c r="D2" s="37"/>
      <c r="E2" s="38"/>
      <c r="F2" s="38"/>
      <c r="G2" s="45"/>
      <c r="H2" s="38"/>
      <c r="I2" s="38"/>
      <c r="J2" s="38"/>
      <c r="K2" s="41"/>
      <c r="L2" s="38"/>
      <c r="M2" s="38"/>
      <c r="N2" s="37" t="s">
        <v>95</v>
      </c>
      <c r="O2" s="37"/>
      <c r="P2" s="37"/>
      <c r="Q2" s="37"/>
      <c r="R2" s="37"/>
      <c r="S2" s="38"/>
    </row>
    <row r="3" spans="1:19" ht="15">
      <c r="A3" s="37" t="s">
        <v>186</v>
      </c>
      <c r="B3" s="38"/>
      <c r="C3" s="37"/>
      <c r="D3" s="37"/>
      <c r="E3" s="38"/>
      <c r="F3" s="38"/>
      <c r="G3" s="45"/>
      <c r="H3" s="38"/>
      <c r="I3" s="38"/>
      <c r="J3" s="38"/>
      <c r="K3" s="41"/>
      <c r="L3" s="38"/>
      <c r="M3" s="38"/>
      <c r="N3" s="37" t="s">
        <v>186</v>
      </c>
      <c r="O3" s="37"/>
      <c r="P3" s="37"/>
      <c r="Q3" s="37"/>
      <c r="R3" s="37"/>
      <c r="S3" s="38"/>
    </row>
    <row r="4" spans="1:19" ht="15">
      <c r="A4" s="37"/>
      <c r="B4" s="38"/>
      <c r="C4" s="37"/>
      <c r="D4" s="37"/>
      <c r="E4" s="38"/>
      <c r="F4" s="38"/>
      <c r="G4" s="45" t="s">
        <v>98</v>
      </c>
      <c r="H4" s="38"/>
      <c r="I4" s="38"/>
      <c r="J4" s="38"/>
      <c r="K4" s="41"/>
      <c r="L4" s="38"/>
      <c r="M4" s="38"/>
      <c r="N4" s="37"/>
      <c r="O4" s="37"/>
      <c r="P4" s="37"/>
      <c r="Q4" s="37"/>
      <c r="R4" s="37"/>
      <c r="S4" s="38"/>
    </row>
    <row r="5" spans="1:19" ht="15">
      <c r="A5" s="37" t="s">
        <v>149</v>
      </c>
      <c r="B5" s="38"/>
      <c r="C5" s="37"/>
      <c r="D5" s="37"/>
      <c r="E5" s="38"/>
      <c r="F5" s="38"/>
      <c r="G5" s="45"/>
      <c r="H5" s="38"/>
      <c r="I5" s="38"/>
      <c r="J5" s="38"/>
      <c r="K5" s="41"/>
      <c r="L5" s="38"/>
      <c r="M5" s="38"/>
      <c r="N5" s="37" t="s">
        <v>150</v>
      </c>
      <c r="O5" s="37"/>
      <c r="P5" s="37"/>
      <c r="Q5" s="37"/>
      <c r="R5" s="37"/>
      <c r="S5" s="38"/>
    </row>
    <row r="6" spans="1:19" ht="15">
      <c r="A6" s="37"/>
      <c r="B6" s="38"/>
      <c r="C6" s="86" t="s">
        <v>92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38"/>
      <c r="P6" s="38"/>
      <c r="Q6" s="38"/>
      <c r="R6" s="38"/>
      <c r="S6" s="38"/>
    </row>
    <row r="7" spans="1:19" ht="15">
      <c r="A7" s="38"/>
      <c r="B7" s="38"/>
      <c r="C7" s="86" t="s">
        <v>97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38"/>
      <c r="P7" s="38"/>
      <c r="Q7" s="38"/>
      <c r="R7" s="38"/>
      <c r="S7" s="38"/>
    </row>
    <row r="8" spans="1:19" ht="15">
      <c r="A8" s="38"/>
      <c r="B8" s="38"/>
      <c r="C8" s="38"/>
      <c r="D8" s="38"/>
      <c r="E8" s="38"/>
      <c r="F8" s="38"/>
      <c r="G8" s="45"/>
      <c r="H8" s="38"/>
      <c r="I8" s="38"/>
      <c r="J8" s="38"/>
      <c r="K8" s="41"/>
      <c r="L8" s="38"/>
      <c r="M8" s="38"/>
      <c r="N8" s="38"/>
      <c r="O8" s="38"/>
      <c r="P8" s="38"/>
      <c r="Q8" s="38"/>
      <c r="R8" s="38"/>
      <c r="S8" s="38"/>
    </row>
    <row r="9" spans="1:19" ht="15">
      <c r="A9" s="38"/>
      <c r="B9" s="38"/>
      <c r="C9" s="38"/>
      <c r="D9" s="38"/>
      <c r="E9" s="38"/>
      <c r="F9" s="38"/>
      <c r="G9" s="45"/>
      <c r="H9" s="38"/>
      <c r="I9" s="38" t="s">
        <v>8</v>
      </c>
      <c r="J9" s="38"/>
      <c r="K9" s="41"/>
      <c r="L9" s="38"/>
      <c r="M9" s="38"/>
      <c r="O9" s="38"/>
      <c r="P9" s="38"/>
      <c r="Q9" s="38"/>
      <c r="R9" s="38"/>
      <c r="S9" s="38"/>
    </row>
    <row r="10" spans="1:19" ht="15">
      <c r="A10" s="38"/>
      <c r="B10" s="38"/>
      <c r="C10" s="38"/>
      <c r="D10" s="38"/>
      <c r="E10" s="38"/>
      <c r="F10" s="38"/>
      <c r="G10" s="45"/>
      <c r="H10" s="38"/>
      <c r="I10" s="38" t="s">
        <v>96</v>
      </c>
      <c r="J10" s="38"/>
      <c r="K10" s="41"/>
      <c r="L10" s="38"/>
      <c r="M10" s="38"/>
      <c r="O10" s="38"/>
      <c r="P10" s="38"/>
      <c r="Q10" s="38"/>
      <c r="R10" s="38"/>
      <c r="S10" s="38"/>
    </row>
    <row r="11" spans="1:19" ht="15">
      <c r="A11" s="38"/>
      <c r="B11" s="38"/>
      <c r="C11" s="38"/>
      <c r="D11" s="38"/>
      <c r="E11" s="38"/>
      <c r="F11" s="38"/>
      <c r="G11" s="45"/>
      <c r="H11" s="38"/>
      <c r="I11" s="38" t="s">
        <v>9</v>
      </c>
      <c r="J11" s="38"/>
      <c r="K11" s="41"/>
      <c r="L11" s="38" t="s">
        <v>93</v>
      </c>
      <c r="M11" s="38"/>
      <c r="O11" s="38"/>
      <c r="P11" s="38"/>
      <c r="Q11" s="38"/>
      <c r="R11" s="38"/>
      <c r="S11" s="38"/>
    </row>
    <row r="12" spans="1:19" ht="15">
      <c r="A12" s="38"/>
      <c r="B12" s="38"/>
      <c r="C12" s="38"/>
      <c r="D12" s="38"/>
      <c r="E12" s="38"/>
      <c r="F12" s="38"/>
      <c r="G12" s="45"/>
      <c r="H12" s="38"/>
      <c r="I12" s="38" t="s">
        <v>7</v>
      </c>
      <c r="J12" s="38"/>
      <c r="K12" s="41"/>
      <c r="L12" s="38">
        <v>1</v>
      </c>
      <c r="M12" s="38"/>
      <c r="O12" s="38"/>
      <c r="P12" s="38"/>
      <c r="Q12" s="38"/>
      <c r="R12" s="38"/>
      <c r="S12" s="38"/>
    </row>
    <row r="13" spans="1:19" ht="15">
      <c r="A13" s="38"/>
      <c r="B13" s="38"/>
      <c r="C13" s="38"/>
      <c r="D13" s="38"/>
      <c r="E13" s="38"/>
      <c r="F13" s="38"/>
      <c r="G13" s="45"/>
      <c r="H13" s="38"/>
      <c r="I13" s="38" t="s">
        <v>10</v>
      </c>
      <c r="J13" s="38"/>
      <c r="K13" s="41"/>
      <c r="L13" s="38">
        <v>25</v>
      </c>
      <c r="M13" s="38"/>
      <c r="O13" s="38"/>
      <c r="P13" s="38"/>
      <c r="Q13" s="38"/>
      <c r="R13" s="38"/>
      <c r="S13" s="38"/>
    </row>
    <row r="14" spans="1:19" ht="15">
      <c r="A14" s="38"/>
      <c r="B14" s="38"/>
      <c r="C14" s="38"/>
      <c r="D14" s="38"/>
      <c r="E14" s="38"/>
      <c r="F14" s="38"/>
      <c r="G14" s="45"/>
      <c r="H14" s="38"/>
      <c r="I14" s="38" t="s">
        <v>5</v>
      </c>
      <c r="J14" s="38"/>
      <c r="K14" s="41"/>
      <c r="L14" s="38">
        <v>25</v>
      </c>
      <c r="M14" s="38"/>
      <c r="O14" s="38"/>
      <c r="P14" s="38"/>
      <c r="Q14" s="38"/>
      <c r="R14" s="38"/>
      <c r="S14" s="38"/>
    </row>
    <row r="15" spans="1:19" ht="15">
      <c r="A15" s="38"/>
      <c r="B15" s="38"/>
      <c r="C15" s="38"/>
      <c r="D15" s="38"/>
      <c r="E15" s="38"/>
      <c r="F15" s="38"/>
      <c r="G15" s="45"/>
      <c r="H15" s="38"/>
      <c r="I15" s="38" t="s">
        <v>6</v>
      </c>
      <c r="J15" s="38"/>
      <c r="K15" s="41"/>
      <c r="L15" s="38"/>
      <c r="M15" s="38"/>
      <c r="O15" s="38"/>
      <c r="P15" s="38"/>
      <c r="Q15" s="38"/>
      <c r="R15" s="38"/>
      <c r="S15" s="38"/>
    </row>
    <row r="16" spans="1:19" ht="15">
      <c r="A16" s="38"/>
      <c r="B16" s="38"/>
      <c r="C16" s="38"/>
      <c r="D16" s="38"/>
      <c r="E16" s="38"/>
      <c r="F16" s="38"/>
      <c r="G16" s="45"/>
      <c r="H16" s="38"/>
      <c r="I16" s="38" t="s">
        <v>11</v>
      </c>
      <c r="J16" s="38"/>
      <c r="K16" s="41"/>
      <c r="L16" s="38">
        <v>182.4</v>
      </c>
      <c r="M16" s="38"/>
      <c r="O16" s="38"/>
      <c r="P16" s="38"/>
      <c r="Q16" s="38"/>
      <c r="R16" s="38"/>
      <c r="S16" s="38"/>
    </row>
    <row r="17" spans="1:19" ht="15">
      <c r="A17" s="38"/>
      <c r="B17" s="38"/>
      <c r="C17" s="38"/>
      <c r="D17" s="38"/>
      <c r="E17" s="38"/>
      <c r="F17" s="38"/>
      <c r="G17" s="45"/>
      <c r="H17" s="38"/>
      <c r="I17" s="38"/>
      <c r="J17" s="38"/>
      <c r="K17" s="41"/>
      <c r="L17" s="38"/>
      <c r="M17" s="38"/>
      <c r="N17" s="38"/>
      <c r="O17" s="38"/>
      <c r="P17" s="38"/>
      <c r="Q17" s="38"/>
      <c r="R17" s="38"/>
      <c r="S17" s="38"/>
    </row>
    <row r="18" spans="1:19" ht="15">
      <c r="A18" s="38"/>
      <c r="B18" s="38"/>
      <c r="C18" s="38"/>
      <c r="D18" s="38"/>
      <c r="E18" s="38"/>
      <c r="F18" s="38"/>
      <c r="G18" s="45"/>
      <c r="H18" s="38"/>
      <c r="I18" s="38"/>
      <c r="J18" s="38"/>
      <c r="K18" s="41"/>
      <c r="L18" s="38"/>
      <c r="M18" s="38"/>
      <c r="N18" s="38"/>
      <c r="O18" s="38"/>
      <c r="P18" s="38"/>
      <c r="Q18" s="38"/>
      <c r="R18" s="38"/>
      <c r="S18" s="38"/>
    </row>
    <row r="19" spans="1:19" ht="27" customHeight="1">
      <c r="A19" s="85" t="s">
        <v>0</v>
      </c>
      <c r="B19" s="85" t="s">
        <v>12</v>
      </c>
      <c r="C19" s="85" t="s">
        <v>13</v>
      </c>
      <c r="D19" s="85" t="s">
        <v>14</v>
      </c>
      <c r="E19" s="85" t="s">
        <v>28</v>
      </c>
      <c r="F19" s="85" t="s">
        <v>15</v>
      </c>
      <c r="G19" s="85" t="s">
        <v>16</v>
      </c>
      <c r="H19" s="85" t="s">
        <v>81</v>
      </c>
      <c r="I19" s="85" t="s">
        <v>82</v>
      </c>
      <c r="J19" s="85" t="s">
        <v>87</v>
      </c>
      <c r="K19" s="87" t="s">
        <v>17</v>
      </c>
      <c r="L19" s="85" t="s">
        <v>83</v>
      </c>
      <c r="M19" s="85" t="s">
        <v>18</v>
      </c>
      <c r="N19" s="85"/>
      <c r="O19" s="85"/>
      <c r="P19" s="85"/>
      <c r="Q19" s="85"/>
      <c r="R19" s="85" t="s">
        <v>103</v>
      </c>
      <c r="S19" s="85" t="s">
        <v>79</v>
      </c>
    </row>
    <row r="20" spans="1:19" ht="45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7"/>
      <c r="L20" s="85"/>
      <c r="M20" s="85" t="s">
        <v>77</v>
      </c>
      <c r="N20" s="85" t="s">
        <v>78</v>
      </c>
      <c r="O20" s="85" t="s">
        <v>80</v>
      </c>
      <c r="P20" s="85"/>
      <c r="Q20" s="85"/>
      <c r="R20" s="85"/>
      <c r="S20" s="85"/>
    </row>
    <row r="21" spans="1:19" ht="18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7"/>
      <c r="L21" s="85"/>
      <c r="M21" s="85"/>
      <c r="N21" s="85"/>
      <c r="O21" s="49" t="s">
        <v>84</v>
      </c>
      <c r="P21" s="49" t="s">
        <v>94</v>
      </c>
      <c r="Q21" s="49" t="s">
        <v>85</v>
      </c>
      <c r="R21" s="49"/>
      <c r="S21" s="49"/>
    </row>
    <row r="22" spans="1:53" s="50" customFormat="1" ht="66" customHeight="1">
      <c r="A22" s="52">
        <v>1</v>
      </c>
      <c r="B22" s="52"/>
      <c r="C22" s="52" t="s">
        <v>106</v>
      </c>
      <c r="D22" s="52" t="s">
        <v>86</v>
      </c>
      <c r="E22" s="52" t="s">
        <v>99</v>
      </c>
      <c r="F22" s="52" t="s">
        <v>100</v>
      </c>
      <c r="G22" s="65" t="s">
        <v>101</v>
      </c>
      <c r="H22" s="65" t="s">
        <v>102</v>
      </c>
      <c r="I22" s="65">
        <v>93971</v>
      </c>
      <c r="J22" s="66">
        <f>I22/72</f>
        <v>1305.1527777777778</v>
      </c>
      <c r="K22" s="65">
        <v>10</v>
      </c>
      <c r="L22" s="67">
        <f>J22*K22</f>
        <v>13051.527777777777</v>
      </c>
      <c r="M22" s="67"/>
      <c r="N22" s="67"/>
      <c r="O22" s="68"/>
      <c r="P22" s="68"/>
      <c r="Q22" s="68"/>
      <c r="R22" s="53">
        <f>L22*10%</f>
        <v>1305.1527777777778</v>
      </c>
      <c r="S22" s="53">
        <f>L22+M22+N22+Q22+R22</f>
        <v>14356.680555555555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19" ht="45" customHeight="1">
      <c r="A23" s="52">
        <v>2</v>
      </c>
      <c r="B23" s="52"/>
      <c r="C23" s="52" t="s">
        <v>107</v>
      </c>
      <c r="D23" s="52" t="s">
        <v>86</v>
      </c>
      <c r="E23" s="52" t="s">
        <v>89</v>
      </c>
      <c r="F23" s="58" t="s">
        <v>90</v>
      </c>
      <c r="G23" s="69" t="s">
        <v>104</v>
      </c>
      <c r="H23" s="65" t="s">
        <v>102</v>
      </c>
      <c r="I23" s="65">
        <v>85653</v>
      </c>
      <c r="J23" s="66">
        <f aca="true" t="shared" si="0" ref="J23:J42">I23/72</f>
        <v>1189.625</v>
      </c>
      <c r="K23" s="65">
        <v>3.4</v>
      </c>
      <c r="L23" s="67">
        <f aca="true" t="shared" si="1" ref="L23:L42">J23*K23</f>
        <v>4044.725</v>
      </c>
      <c r="M23" s="70"/>
      <c r="N23" s="67"/>
      <c r="O23" s="67"/>
      <c r="P23" s="67"/>
      <c r="Q23" s="67"/>
      <c r="R23" s="53">
        <f aca="true" t="shared" si="2" ref="R23:R42">L23*10%</f>
        <v>404.4725</v>
      </c>
      <c r="S23" s="53">
        <f aca="true" t="shared" si="3" ref="S23:S38">L23+M23+N23+Q23+R23</f>
        <v>4449.1975</v>
      </c>
    </row>
    <row r="24" spans="1:19" ht="66" customHeight="1">
      <c r="A24" s="52">
        <v>3</v>
      </c>
      <c r="B24" s="52"/>
      <c r="C24" s="52" t="s">
        <v>108</v>
      </c>
      <c r="D24" s="52" t="s">
        <v>86</v>
      </c>
      <c r="E24" s="52" t="s">
        <v>157</v>
      </c>
      <c r="F24" s="58" t="s">
        <v>91</v>
      </c>
      <c r="G24" s="69" t="s">
        <v>105</v>
      </c>
      <c r="H24" s="65" t="s">
        <v>102</v>
      </c>
      <c r="I24" s="65">
        <v>82468</v>
      </c>
      <c r="J24" s="66">
        <f t="shared" si="0"/>
        <v>1145.388888888889</v>
      </c>
      <c r="K24" s="65">
        <v>2</v>
      </c>
      <c r="L24" s="67">
        <f t="shared" si="1"/>
        <v>2290.777777777778</v>
      </c>
      <c r="M24" s="67"/>
      <c r="N24" s="67"/>
      <c r="O24" s="67"/>
      <c r="P24" s="67"/>
      <c r="Q24" s="67"/>
      <c r="R24" s="53">
        <f t="shared" si="2"/>
        <v>229.07777777777778</v>
      </c>
      <c r="S24" s="53">
        <f t="shared" si="3"/>
        <v>2519.855555555556</v>
      </c>
    </row>
    <row r="25" spans="1:53" s="50" customFormat="1" ht="67.5" customHeight="1">
      <c r="A25" s="52">
        <v>4</v>
      </c>
      <c r="B25" s="52"/>
      <c r="C25" s="52" t="s">
        <v>109</v>
      </c>
      <c r="D25" s="52" t="s">
        <v>86</v>
      </c>
      <c r="E25" s="52" t="s">
        <v>159</v>
      </c>
      <c r="F25" s="52" t="s">
        <v>117</v>
      </c>
      <c r="G25" s="65" t="s">
        <v>110</v>
      </c>
      <c r="H25" s="65" t="s">
        <v>102</v>
      </c>
      <c r="I25" s="65">
        <v>90609</v>
      </c>
      <c r="J25" s="66">
        <f t="shared" si="0"/>
        <v>1258.4583333333333</v>
      </c>
      <c r="K25" s="65">
        <v>15.6</v>
      </c>
      <c r="L25" s="67">
        <f t="shared" si="1"/>
        <v>19631.949999999997</v>
      </c>
      <c r="M25" s="67"/>
      <c r="N25" s="67"/>
      <c r="O25" s="68"/>
      <c r="P25" s="68"/>
      <c r="Q25" s="68"/>
      <c r="R25" s="53">
        <f t="shared" si="2"/>
        <v>1963.1949999999997</v>
      </c>
      <c r="S25" s="53">
        <f t="shared" si="3"/>
        <v>21595.144999999997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96" customHeight="1">
      <c r="A26" s="52">
        <v>5</v>
      </c>
      <c r="B26" s="51"/>
      <c r="C26" s="51" t="s">
        <v>167</v>
      </c>
      <c r="D26" s="51" t="s">
        <v>86</v>
      </c>
      <c r="E26" s="51" t="s">
        <v>151</v>
      </c>
      <c r="F26" s="51" t="s">
        <v>152</v>
      </c>
      <c r="G26" s="71" t="s">
        <v>153</v>
      </c>
      <c r="H26" s="72" t="s">
        <v>102</v>
      </c>
      <c r="I26" s="72">
        <v>87246</v>
      </c>
      <c r="J26" s="73">
        <v>0</v>
      </c>
      <c r="K26" s="72">
        <v>0</v>
      </c>
      <c r="L26" s="74">
        <f>K26*J26</f>
        <v>0</v>
      </c>
      <c r="M26" s="75">
        <v>4424</v>
      </c>
      <c r="N26" s="75">
        <v>4424</v>
      </c>
      <c r="O26" s="75"/>
      <c r="P26" s="75"/>
      <c r="Q26" s="75"/>
      <c r="R26" s="59">
        <f>L26*10%</f>
        <v>0</v>
      </c>
      <c r="S26" s="60">
        <f>L26+M26+N26+Q26+R26</f>
        <v>8848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50" customFormat="1" ht="72.75" customHeight="1">
      <c r="A27" s="52">
        <v>6</v>
      </c>
      <c r="B27" s="52"/>
      <c r="C27" s="52" t="s">
        <v>111</v>
      </c>
      <c r="D27" s="52" t="s">
        <v>86</v>
      </c>
      <c r="E27" s="52" t="s">
        <v>158</v>
      </c>
      <c r="F27" s="52" t="s">
        <v>112</v>
      </c>
      <c r="G27" s="65" t="s">
        <v>113</v>
      </c>
      <c r="H27" s="65" t="s">
        <v>102</v>
      </c>
      <c r="I27" s="65">
        <v>84061</v>
      </c>
      <c r="J27" s="66">
        <f t="shared" si="0"/>
        <v>1167.513888888889</v>
      </c>
      <c r="K27" s="65">
        <v>10.4</v>
      </c>
      <c r="L27" s="67">
        <f t="shared" si="1"/>
        <v>12142.144444444446</v>
      </c>
      <c r="M27" s="67"/>
      <c r="N27" s="67"/>
      <c r="O27" s="68"/>
      <c r="P27" s="68"/>
      <c r="Q27" s="68"/>
      <c r="R27" s="53">
        <f t="shared" si="2"/>
        <v>1214.2144444444446</v>
      </c>
      <c r="S27" s="53">
        <f t="shared" si="3"/>
        <v>13356.35888888889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0" customFormat="1" ht="49.5" customHeight="1">
      <c r="A28" s="52">
        <v>7</v>
      </c>
      <c r="B28" s="52"/>
      <c r="C28" s="52" t="s">
        <v>114</v>
      </c>
      <c r="D28" s="52" t="s">
        <v>86</v>
      </c>
      <c r="E28" s="52" t="s">
        <v>115</v>
      </c>
      <c r="F28" s="52" t="s">
        <v>116</v>
      </c>
      <c r="G28" s="65" t="s">
        <v>118</v>
      </c>
      <c r="H28" s="65" t="s">
        <v>102</v>
      </c>
      <c r="I28" s="65">
        <v>93971</v>
      </c>
      <c r="J28" s="66">
        <f t="shared" si="0"/>
        <v>1305.1527777777778</v>
      </c>
      <c r="K28" s="65">
        <v>10.2</v>
      </c>
      <c r="L28" s="67">
        <f>J28*K28</f>
        <v>13312.558333333332</v>
      </c>
      <c r="M28" s="67"/>
      <c r="N28" s="67"/>
      <c r="O28" s="68">
        <v>25</v>
      </c>
      <c r="P28" s="68">
        <v>10.2</v>
      </c>
      <c r="Q28" s="68">
        <v>614</v>
      </c>
      <c r="R28" s="53">
        <f t="shared" si="2"/>
        <v>1331.2558333333334</v>
      </c>
      <c r="S28" s="53">
        <f t="shared" si="3"/>
        <v>15257.814166666665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0" customFormat="1" ht="36" customHeight="1">
      <c r="A29" s="52">
        <v>8</v>
      </c>
      <c r="B29" s="52"/>
      <c r="C29" s="52" t="s">
        <v>119</v>
      </c>
      <c r="D29" s="52" t="s">
        <v>86</v>
      </c>
      <c r="E29" s="52" t="s">
        <v>178</v>
      </c>
      <c r="F29" s="52" t="s">
        <v>120</v>
      </c>
      <c r="G29" s="65" t="s">
        <v>121</v>
      </c>
      <c r="H29" s="65" t="s">
        <v>102</v>
      </c>
      <c r="I29" s="65">
        <v>90609</v>
      </c>
      <c r="J29" s="66">
        <f t="shared" si="0"/>
        <v>1258.4583333333333</v>
      </c>
      <c r="K29" s="65">
        <v>4</v>
      </c>
      <c r="L29" s="67">
        <f t="shared" si="1"/>
        <v>5033.833333333333</v>
      </c>
      <c r="M29" s="67"/>
      <c r="N29" s="67"/>
      <c r="O29" s="68"/>
      <c r="P29" s="68"/>
      <c r="Q29" s="68"/>
      <c r="R29" s="53">
        <f t="shared" si="2"/>
        <v>503.3833333333333</v>
      </c>
      <c r="S29" s="53">
        <f t="shared" si="3"/>
        <v>5537.216666666666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0" customFormat="1" ht="45.75" customHeight="1">
      <c r="A30" s="52">
        <v>9</v>
      </c>
      <c r="B30" s="63"/>
      <c r="C30" s="52" t="s">
        <v>165</v>
      </c>
      <c r="D30" s="52" t="s">
        <v>166</v>
      </c>
      <c r="E30" s="52" t="s">
        <v>174</v>
      </c>
      <c r="F30" s="52" t="s">
        <v>175</v>
      </c>
      <c r="G30" s="65" t="s">
        <v>176</v>
      </c>
      <c r="H30" s="65" t="s">
        <v>102</v>
      </c>
      <c r="I30" s="65">
        <v>77867</v>
      </c>
      <c r="J30" s="66">
        <f t="shared" si="0"/>
        <v>1081.486111111111</v>
      </c>
      <c r="K30" s="65">
        <v>0</v>
      </c>
      <c r="L30" s="67">
        <v>0</v>
      </c>
      <c r="M30" s="67"/>
      <c r="N30" s="67">
        <v>4424</v>
      </c>
      <c r="O30" s="68"/>
      <c r="P30" s="68"/>
      <c r="Q30" s="68"/>
      <c r="R30" s="53">
        <f t="shared" si="2"/>
        <v>0</v>
      </c>
      <c r="S30" s="53">
        <f t="shared" si="3"/>
        <v>4424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0" customFormat="1" ht="63" customHeight="1">
      <c r="A31" s="52">
        <v>10</v>
      </c>
      <c r="B31" s="52"/>
      <c r="C31" s="52" t="s">
        <v>122</v>
      </c>
      <c r="D31" s="52" t="s">
        <v>86</v>
      </c>
      <c r="E31" s="52" t="s">
        <v>179</v>
      </c>
      <c r="F31" s="52" t="s">
        <v>123</v>
      </c>
      <c r="G31" s="65" t="s">
        <v>124</v>
      </c>
      <c r="H31" s="65" t="s">
        <v>102</v>
      </c>
      <c r="I31" s="65">
        <v>90609</v>
      </c>
      <c r="J31" s="66">
        <f t="shared" si="0"/>
        <v>1258.4583333333333</v>
      </c>
      <c r="K31" s="65">
        <v>18.2</v>
      </c>
      <c r="L31" s="67">
        <f t="shared" si="1"/>
        <v>22903.941666666666</v>
      </c>
      <c r="M31" s="67"/>
      <c r="N31" s="67"/>
      <c r="O31" s="68">
        <v>25</v>
      </c>
      <c r="P31" s="68">
        <v>17</v>
      </c>
      <c r="Q31" s="68">
        <v>1045</v>
      </c>
      <c r="R31" s="53">
        <f t="shared" si="2"/>
        <v>2290.3941666666665</v>
      </c>
      <c r="S31" s="53">
        <f t="shared" si="3"/>
        <v>26239.33583333333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0" customFormat="1" ht="48.75" customHeight="1">
      <c r="A32" s="52">
        <v>11</v>
      </c>
      <c r="B32" s="52"/>
      <c r="C32" s="52" t="s">
        <v>125</v>
      </c>
      <c r="D32" s="52" t="s">
        <v>86</v>
      </c>
      <c r="E32" s="52" t="s">
        <v>180</v>
      </c>
      <c r="F32" s="52" t="s">
        <v>126</v>
      </c>
      <c r="G32" s="65" t="s">
        <v>127</v>
      </c>
      <c r="H32" s="65" t="s">
        <v>102</v>
      </c>
      <c r="I32" s="65">
        <v>89016</v>
      </c>
      <c r="J32" s="66">
        <f t="shared" si="0"/>
        <v>1236.3333333333333</v>
      </c>
      <c r="K32" s="65">
        <v>9.2</v>
      </c>
      <c r="L32" s="67">
        <f t="shared" si="1"/>
        <v>11374.266666666665</v>
      </c>
      <c r="M32" s="67"/>
      <c r="N32" s="67"/>
      <c r="O32" s="68">
        <v>20</v>
      </c>
      <c r="P32" s="76">
        <v>9.2</v>
      </c>
      <c r="Q32" s="68">
        <v>452</v>
      </c>
      <c r="R32" s="53">
        <f t="shared" si="2"/>
        <v>1137.4266666666665</v>
      </c>
      <c r="S32" s="53">
        <f t="shared" si="3"/>
        <v>12963.69333333333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0" customFormat="1" ht="48.75" customHeight="1">
      <c r="A33" s="52">
        <v>12</v>
      </c>
      <c r="B33" s="52"/>
      <c r="C33" s="52" t="s">
        <v>125</v>
      </c>
      <c r="D33" s="52" t="s">
        <v>86</v>
      </c>
      <c r="E33" s="52" t="s">
        <v>181</v>
      </c>
      <c r="F33" s="52" t="s">
        <v>154</v>
      </c>
      <c r="G33" s="65" t="s">
        <v>155</v>
      </c>
      <c r="H33" s="65" t="s">
        <v>102</v>
      </c>
      <c r="I33" s="65">
        <v>77867</v>
      </c>
      <c r="J33" s="66">
        <f t="shared" si="0"/>
        <v>1081.486111111111</v>
      </c>
      <c r="K33" s="65">
        <v>9.2</v>
      </c>
      <c r="L33" s="67">
        <f t="shared" si="1"/>
        <v>9949.672222222222</v>
      </c>
      <c r="M33" s="67"/>
      <c r="N33" s="67"/>
      <c r="O33" s="68">
        <v>20</v>
      </c>
      <c r="P33" s="76">
        <v>9.2</v>
      </c>
      <c r="Q33" s="68">
        <v>452</v>
      </c>
      <c r="R33" s="53">
        <f t="shared" si="2"/>
        <v>994.9672222222222</v>
      </c>
      <c r="S33" s="53">
        <f t="shared" si="3"/>
        <v>11396.639444444443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0" customFormat="1" ht="35.25" customHeight="1">
      <c r="A34" s="52">
        <v>13</v>
      </c>
      <c r="B34" s="52"/>
      <c r="C34" s="52" t="s">
        <v>128</v>
      </c>
      <c r="D34" s="52" t="s">
        <v>86</v>
      </c>
      <c r="E34" s="52" t="s">
        <v>182</v>
      </c>
      <c r="F34" s="52" t="s">
        <v>156</v>
      </c>
      <c r="G34" s="65" t="s">
        <v>129</v>
      </c>
      <c r="H34" s="65" t="s">
        <v>102</v>
      </c>
      <c r="I34" s="65">
        <v>90609</v>
      </c>
      <c r="J34" s="66">
        <f t="shared" si="0"/>
        <v>1258.4583333333333</v>
      </c>
      <c r="K34" s="65">
        <v>5.6</v>
      </c>
      <c r="L34" s="67">
        <f t="shared" si="1"/>
        <v>7047.366666666666</v>
      </c>
      <c r="M34" s="67"/>
      <c r="N34" s="67"/>
      <c r="O34" s="68">
        <v>20</v>
      </c>
      <c r="P34" s="76">
        <v>5.6</v>
      </c>
      <c r="Q34" s="68">
        <v>275</v>
      </c>
      <c r="R34" s="53">
        <f t="shared" si="2"/>
        <v>704.7366666666667</v>
      </c>
      <c r="S34" s="53">
        <f>L34+M34+N34+Q34+R34</f>
        <v>8027.103333333333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0" customFormat="1" ht="48.75" customHeight="1">
      <c r="A35" s="52">
        <v>14</v>
      </c>
      <c r="B35" s="52"/>
      <c r="C35" s="52" t="s">
        <v>170</v>
      </c>
      <c r="D35" s="52" t="s">
        <v>86</v>
      </c>
      <c r="E35" s="52" t="s">
        <v>171</v>
      </c>
      <c r="F35" s="52" t="s">
        <v>172</v>
      </c>
      <c r="G35" s="65" t="s">
        <v>177</v>
      </c>
      <c r="H35" s="65" t="s">
        <v>102</v>
      </c>
      <c r="I35" s="65">
        <v>93971</v>
      </c>
      <c r="J35" s="66">
        <f t="shared" si="0"/>
        <v>1305.1527777777778</v>
      </c>
      <c r="K35" s="65">
        <f>1.6+3.4</f>
        <v>5</v>
      </c>
      <c r="L35" s="67">
        <f t="shared" si="1"/>
        <v>6525.763888888889</v>
      </c>
      <c r="M35" s="67"/>
      <c r="N35" s="67"/>
      <c r="O35" s="68"/>
      <c r="P35" s="76"/>
      <c r="Q35" s="68"/>
      <c r="R35" s="53">
        <f t="shared" si="2"/>
        <v>652.5763888888889</v>
      </c>
      <c r="S35" s="53">
        <f>L35+M35+N35+Q35+R35</f>
        <v>7178.340277777777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0" customFormat="1" ht="33" customHeight="1">
      <c r="A36" s="52">
        <v>15</v>
      </c>
      <c r="B36" s="52"/>
      <c r="C36" s="52" t="s">
        <v>130</v>
      </c>
      <c r="D36" s="52" t="s">
        <v>86</v>
      </c>
      <c r="E36" s="52" t="s">
        <v>131</v>
      </c>
      <c r="F36" s="52" t="s">
        <v>132</v>
      </c>
      <c r="G36" s="65" t="s">
        <v>133</v>
      </c>
      <c r="H36" s="65" t="s">
        <v>102</v>
      </c>
      <c r="I36" s="65">
        <v>90609</v>
      </c>
      <c r="J36" s="66">
        <f t="shared" si="0"/>
        <v>1258.4583333333333</v>
      </c>
      <c r="K36" s="65">
        <v>15.6</v>
      </c>
      <c r="L36" s="67">
        <f t="shared" si="1"/>
        <v>19631.949999999997</v>
      </c>
      <c r="M36" s="67"/>
      <c r="N36" s="67"/>
      <c r="O36" s="68">
        <v>20</v>
      </c>
      <c r="P36" s="76">
        <v>14.4</v>
      </c>
      <c r="Q36" s="68">
        <v>708</v>
      </c>
      <c r="R36" s="53">
        <f t="shared" si="2"/>
        <v>1963.1949999999997</v>
      </c>
      <c r="S36" s="53">
        <f t="shared" si="3"/>
        <v>22303.144999999997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50" customFormat="1" ht="45.75" customHeight="1">
      <c r="A37" s="52">
        <v>16</v>
      </c>
      <c r="B37" s="52"/>
      <c r="C37" s="52" t="s">
        <v>114</v>
      </c>
      <c r="D37" s="52" t="s">
        <v>86</v>
      </c>
      <c r="E37" s="52" t="s">
        <v>183</v>
      </c>
      <c r="F37" s="52" t="s">
        <v>134</v>
      </c>
      <c r="G37" s="65" t="s">
        <v>135</v>
      </c>
      <c r="H37" s="65" t="s">
        <v>102</v>
      </c>
      <c r="I37" s="65">
        <v>77869</v>
      </c>
      <c r="J37" s="66">
        <f t="shared" si="0"/>
        <v>1081.513888888889</v>
      </c>
      <c r="K37" s="65">
        <v>18.2</v>
      </c>
      <c r="L37" s="67">
        <f t="shared" si="1"/>
        <v>19683.55277777778</v>
      </c>
      <c r="M37" s="67"/>
      <c r="N37" s="67"/>
      <c r="O37" s="68">
        <v>25</v>
      </c>
      <c r="P37" s="68">
        <v>10.2</v>
      </c>
      <c r="Q37" s="68">
        <v>614</v>
      </c>
      <c r="R37" s="53">
        <f t="shared" si="2"/>
        <v>1968.355277777778</v>
      </c>
      <c r="S37" s="53">
        <f t="shared" si="3"/>
        <v>22265.908055555556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50" customFormat="1" ht="47.25">
      <c r="A38" s="52">
        <v>17</v>
      </c>
      <c r="B38" s="52"/>
      <c r="C38" s="52" t="s">
        <v>136</v>
      </c>
      <c r="D38" s="52" t="s">
        <v>86</v>
      </c>
      <c r="E38" s="52" t="s">
        <v>169</v>
      </c>
      <c r="F38" s="52" t="s">
        <v>137</v>
      </c>
      <c r="G38" s="65" t="s">
        <v>138</v>
      </c>
      <c r="H38" s="65" t="s">
        <v>102</v>
      </c>
      <c r="I38" s="65">
        <v>92201</v>
      </c>
      <c r="J38" s="66">
        <f t="shared" si="0"/>
        <v>1280.5694444444443</v>
      </c>
      <c r="K38" s="65">
        <v>7.8</v>
      </c>
      <c r="L38" s="67">
        <f t="shared" si="1"/>
        <v>9988.441666666666</v>
      </c>
      <c r="M38" s="67"/>
      <c r="N38" s="67"/>
      <c r="O38" s="68">
        <v>20</v>
      </c>
      <c r="P38" s="76">
        <v>7.8</v>
      </c>
      <c r="Q38" s="68">
        <v>383</v>
      </c>
      <c r="R38" s="53">
        <f t="shared" si="2"/>
        <v>998.8441666666666</v>
      </c>
      <c r="S38" s="53">
        <f t="shared" si="3"/>
        <v>11370.285833333332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50" customFormat="1" ht="51.75" customHeight="1">
      <c r="A39" s="52">
        <v>18</v>
      </c>
      <c r="B39" s="52"/>
      <c r="C39" s="52" t="s">
        <v>139</v>
      </c>
      <c r="D39" s="52" t="s">
        <v>86</v>
      </c>
      <c r="E39" s="52" t="s">
        <v>184</v>
      </c>
      <c r="F39" s="52" t="s">
        <v>140</v>
      </c>
      <c r="G39" s="65" t="s">
        <v>141</v>
      </c>
      <c r="H39" s="65" t="s">
        <v>102</v>
      </c>
      <c r="I39" s="65">
        <v>87246</v>
      </c>
      <c r="J39" s="66">
        <f t="shared" si="0"/>
        <v>1211.75</v>
      </c>
      <c r="K39" s="65">
        <f>3.6+5.2+5.8</f>
        <v>14.600000000000001</v>
      </c>
      <c r="L39" s="67">
        <f t="shared" si="1"/>
        <v>17691.550000000003</v>
      </c>
      <c r="M39" s="67"/>
      <c r="N39" s="67"/>
      <c r="O39" s="68"/>
      <c r="P39" s="68"/>
      <c r="Q39" s="68"/>
      <c r="R39" s="53">
        <f t="shared" si="2"/>
        <v>1769.1550000000004</v>
      </c>
      <c r="S39" s="53">
        <f>L39+M39+N39+Q39+R39</f>
        <v>19460.705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50" customFormat="1" ht="31.5" customHeight="1">
      <c r="A40" s="52">
        <v>19</v>
      </c>
      <c r="B40" s="52"/>
      <c r="C40" s="52" t="s">
        <v>142</v>
      </c>
      <c r="D40" s="52" t="s">
        <v>86</v>
      </c>
      <c r="E40" s="52" t="s">
        <v>185</v>
      </c>
      <c r="F40" s="52" t="s">
        <v>143</v>
      </c>
      <c r="G40" s="65" t="s">
        <v>144</v>
      </c>
      <c r="H40" s="65" t="s">
        <v>102</v>
      </c>
      <c r="I40" s="65">
        <v>93971</v>
      </c>
      <c r="J40" s="66">
        <f t="shared" si="0"/>
        <v>1305.1527777777778</v>
      </c>
      <c r="K40" s="65">
        <v>15.6</v>
      </c>
      <c r="L40" s="67">
        <f t="shared" si="1"/>
        <v>20360.383333333335</v>
      </c>
      <c r="M40" s="67"/>
      <c r="N40" s="67"/>
      <c r="O40" s="68">
        <v>20</v>
      </c>
      <c r="P40" s="76">
        <v>14.4</v>
      </c>
      <c r="Q40" s="68">
        <v>708</v>
      </c>
      <c r="R40" s="53">
        <f t="shared" si="2"/>
        <v>2036.0383333333336</v>
      </c>
      <c r="S40" s="53">
        <f>L40+M40+N40+Q40+R40</f>
        <v>23104.42166666667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19" ht="48" customHeight="1">
      <c r="A41" s="52">
        <v>20</v>
      </c>
      <c r="B41" s="52" t="s">
        <v>145</v>
      </c>
      <c r="C41" s="52" t="s">
        <v>173</v>
      </c>
      <c r="D41" s="52" t="s">
        <v>86</v>
      </c>
      <c r="E41" s="52"/>
      <c r="F41" s="58"/>
      <c r="G41" s="69" t="s">
        <v>146</v>
      </c>
      <c r="H41" s="65" t="s">
        <v>102</v>
      </c>
      <c r="I41" s="65">
        <v>85653</v>
      </c>
      <c r="J41" s="66">
        <f t="shared" si="0"/>
        <v>1189.625</v>
      </c>
      <c r="K41" s="65">
        <v>1.8</v>
      </c>
      <c r="L41" s="67">
        <f t="shared" si="1"/>
        <v>2141.3250000000003</v>
      </c>
      <c r="M41" s="67"/>
      <c r="N41" s="67"/>
      <c r="O41" s="67"/>
      <c r="P41" s="67"/>
      <c r="Q41" s="67"/>
      <c r="R41" s="53">
        <f t="shared" si="2"/>
        <v>214.13250000000005</v>
      </c>
      <c r="S41" s="53">
        <f>L41+M41+N41+Q41+R41</f>
        <v>2355.4575000000004</v>
      </c>
    </row>
    <row r="42" spans="1:19" ht="16.5" customHeight="1">
      <c r="A42" s="52">
        <v>21</v>
      </c>
      <c r="B42" s="52" t="s">
        <v>145</v>
      </c>
      <c r="C42" s="52" t="s">
        <v>168</v>
      </c>
      <c r="D42" s="52" t="s">
        <v>86</v>
      </c>
      <c r="E42" s="52"/>
      <c r="F42" s="58"/>
      <c r="G42" s="69" t="s">
        <v>146</v>
      </c>
      <c r="H42" s="65" t="s">
        <v>102</v>
      </c>
      <c r="I42" s="65">
        <v>85653</v>
      </c>
      <c r="J42" s="66">
        <f t="shared" si="0"/>
        <v>1189.625</v>
      </c>
      <c r="K42" s="65">
        <v>6</v>
      </c>
      <c r="L42" s="67">
        <f t="shared" si="1"/>
        <v>7137.75</v>
      </c>
      <c r="M42" s="67"/>
      <c r="N42" s="67"/>
      <c r="O42" s="67"/>
      <c r="P42" s="67"/>
      <c r="Q42" s="67"/>
      <c r="R42" s="53">
        <f t="shared" si="2"/>
        <v>713.7750000000001</v>
      </c>
      <c r="S42" s="53">
        <f>L42+M42+N42+Q42+R42</f>
        <v>7851.525</v>
      </c>
    </row>
    <row r="43" spans="1:19" ht="15.75">
      <c r="A43" s="57"/>
      <c r="B43" s="54" t="s">
        <v>147</v>
      </c>
      <c r="C43" s="55"/>
      <c r="D43" s="55"/>
      <c r="E43" s="55"/>
      <c r="F43" s="55"/>
      <c r="G43" s="55"/>
      <c r="H43" s="55"/>
      <c r="I43" s="55"/>
      <c r="J43" s="56"/>
      <c r="K43" s="57">
        <f>K22+K23+K24+K25+K27+K28+K29+K31+K32+K34+K36+K37+K38+K39+K40+K41+N51+K42+K33+K26+K35</f>
        <v>182.39999999999998</v>
      </c>
      <c r="L43" s="57">
        <f aca="true" t="shared" si="4" ref="L43:R43">L22+L23+L24+L25+L27+L28+L29+L31+L32+L34+L36+L37+L38+L39+L40+L41+O51+L42+L33+L26+L35</f>
        <v>223943.48055555555</v>
      </c>
      <c r="M43" s="57">
        <f t="shared" si="4"/>
        <v>4424</v>
      </c>
      <c r="N43" s="64">
        <f>N22+N23+N24+N25+N27+N28+N29+N31+N32+N34+N36+N37+N38+N39+N40+N41+Q51+N42+N33+N26+N35+N30</f>
        <v>8848</v>
      </c>
      <c r="O43" s="57"/>
      <c r="P43" s="57"/>
      <c r="Q43" s="57">
        <f t="shared" si="4"/>
        <v>5251</v>
      </c>
      <c r="R43" s="64">
        <f t="shared" si="4"/>
        <v>22394.348055555558</v>
      </c>
      <c r="S43" s="64">
        <f>S22+S23+S24+S25+S27+S28+S29+S31+S32+S34+S36+S37+S38+S39+S40+S41+V51+S42+S33+S26+S35+S30</f>
        <v>264860.8286111111</v>
      </c>
    </row>
    <row r="44" spans="1:19" ht="12.75">
      <c r="A44" s="17"/>
      <c r="B44" s="82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15"/>
      <c r="R44" s="15"/>
      <c r="S44" s="15"/>
    </row>
    <row r="45" spans="1:19" ht="12.75">
      <c r="A45" s="17"/>
      <c r="B45" s="61"/>
      <c r="C45" s="61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15"/>
      <c r="R45" s="15"/>
      <c r="S45" s="15"/>
    </row>
    <row r="46" spans="1:19" ht="22.5" customHeight="1">
      <c r="A46" s="17"/>
      <c r="B46" s="61" t="s">
        <v>160</v>
      </c>
      <c r="C46" s="84" t="s">
        <v>161</v>
      </c>
      <c r="D46" s="84"/>
      <c r="E46" s="61"/>
      <c r="F46" s="61" t="s">
        <v>162</v>
      </c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15"/>
      <c r="R46" s="15"/>
      <c r="S46" s="15"/>
    </row>
    <row r="47" spans="1:19" ht="22.5" customHeight="1">
      <c r="A47" s="17"/>
      <c r="B47" s="61"/>
      <c r="C47" s="84" t="s">
        <v>163</v>
      </c>
      <c r="D47" s="84"/>
      <c r="E47" s="61"/>
      <c r="F47" s="61" t="s">
        <v>164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36"/>
      <c r="R47" s="36"/>
      <c r="S47" s="15"/>
    </row>
    <row r="48" spans="1:19" ht="12.75">
      <c r="A48" s="15"/>
      <c r="B48" s="16"/>
      <c r="C48" s="16"/>
      <c r="D48" s="16"/>
      <c r="E48" s="16"/>
      <c r="F48" s="16"/>
      <c r="G48" s="46"/>
      <c r="H48" s="15"/>
      <c r="I48" s="15"/>
      <c r="J48" s="15"/>
      <c r="K48" s="42"/>
      <c r="L48" s="15"/>
      <c r="M48" s="15"/>
      <c r="N48" s="15"/>
      <c r="O48" s="15"/>
      <c r="P48" s="15"/>
      <c r="Q48" s="15"/>
      <c r="R48" s="15"/>
      <c r="S48" s="15"/>
    </row>
    <row r="49" spans="1:19" ht="12.75">
      <c r="A49" s="15"/>
      <c r="B49" s="16"/>
      <c r="C49" s="16"/>
      <c r="D49" s="16"/>
      <c r="E49" s="16"/>
      <c r="F49" s="16"/>
      <c r="G49" s="46"/>
      <c r="H49" s="15"/>
      <c r="I49" s="15"/>
      <c r="J49" s="15"/>
      <c r="K49" s="42"/>
      <c r="L49" s="15"/>
      <c r="M49" s="15"/>
      <c r="N49" s="15"/>
      <c r="O49" s="15"/>
      <c r="P49" s="15"/>
      <c r="Q49" s="15"/>
      <c r="R49" s="15"/>
      <c r="S49" s="15"/>
    </row>
    <row r="50" spans="1:19" ht="12.75">
      <c r="A50" s="15"/>
      <c r="B50" s="16"/>
      <c r="C50" s="16"/>
      <c r="D50" s="16"/>
      <c r="E50" s="16"/>
      <c r="F50" s="16"/>
      <c r="G50" s="46"/>
      <c r="H50" s="15"/>
      <c r="I50" s="15"/>
      <c r="J50" s="15"/>
      <c r="K50" s="42"/>
      <c r="L50" s="15"/>
      <c r="M50" s="15"/>
      <c r="N50" s="15"/>
      <c r="O50" s="15"/>
      <c r="P50" s="15"/>
      <c r="Q50" s="15"/>
      <c r="R50" s="15"/>
      <c r="S50" s="15"/>
    </row>
    <row r="51" spans="1:19" ht="12.75">
      <c r="A51" s="15"/>
      <c r="B51" s="18"/>
      <c r="C51" s="15"/>
      <c r="D51" s="15"/>
      <c r="E51" s="15"/>
      <c r="F51" s="15"/>
      <c r="G51" s="46"/>
      <c r="H51" s="15"/>
      <c r="I51" s="15"/>
      <c r="J51" s="15"/>
      <c r="K51" s="42"/>
      <c r="L51" s="15"/>
      <c r="M51" s="15"/>
      <c r="N51" s="15"/>
      <c r="O51" s="15"/>
      <c r="P51" s="15"/>
      <c r="Q51" s="15"/>
      <c r="R51" s="15"/>
      <c r="S51" s="15"/>
    </row>
    <row r="52" spans="1:19" ht="12.75">
      <c r="A52" s="15"/>
      <c r="B52" s="15"/>
      <c r="C52" s="15"/>
      <c r="D52" s="15"/>
      <c r="E52" s="15"/>
      <c r="F52" s="15"/>
      <c r="G52" s="46"/>
      <c r="H52" s="15"/>
      <c r="I52" s="15"/>
      <c r="J52" s="15"/>
      <c r="K52" s="42"/>
      <c r="L52" s="15"/>
      <c r="M52" s="15"/>
      <c r="N52" s="15"/>
      <c r="O52" s="15"/>
      <c r="P52" s="15"/>
      <c r="Q52" s="15"/>
      <c r="R52" s="15"/>
      <c r="S52" s="15"/>
    </row>
    <row r="53" spans="1:19" ht="12.75">
      <c r="A53" s="15"/>
      <c r="B53" s="15"/>
      <c r="C53" s="15"/>
      <c r="D53" s="15"/>
      <c r="E53" s="15"/>
      <c r="F53" s="15"/>
      <c r="G53" s="46"/>
      <c r="H53" s="15"/>
      <c r="I53" s="15"/>
      <c r="J53" s="15"/>
      <c r="K53" s="42"/>
      <c r="L53" s="15"/>
      <c r="M53" s="15"/>
      <c r="N53" s="15"/>
      <c r="O53" s="15"/>
      <c r="P53" s="15"/>
      <c r="Q53" s="15"/>
      <c r="R53" s="15"/>
      <c r="S53" s="15"/>
    </row>
    <row r="54" spans="1:19" ht="12.75">
      <c r="A54" s="15"/>
      <c r="B54" s="15"/>
      <c r="C54" s="15"/>
      <c r="D54" s="15"/>
      <c r="E54" s="15"/>
      <c r="F54" s="15"/>
      <c r="G54" s="46"/>
      <c r="H54" s="15"/>
      <c r="I54" s="15"/>
      <c r="J54" s="15"/>
      <c r="K54" s="42"/>
      <c r="L54" s="15"/>
      <c r="M54" s="15"/>
      <c r="N54" s="15"/>
      <c r="O54" s="15"/>
      <c r="P54" s="15"/>
      <c r="Q54" s="15"/>
      <c r="R54" s="15"/>
      <c r="S54" s="15"/>
    </row>
    <row r="55" spans="1:19" ht="12.75">
      <c r="A55" s="15"/>
      <c r="B55" s="15"/>
      <c r="C55" s="15"/>
      <c r="D55" s="15"/>
      <c r="E55" s="15"/>
      <c r="F55" s="15"/>
      <c r="G55" s="46"/>
      <c r="H55" s="15"/>
      <c r="I55" s="15"/>
      <c r="J55" s="15"/>
      <c r="K55" s="42"/>
      <c r="L55" s="15"/>
      <c r="M55" s="15"/>
      <c r="N55" s="15"/>
      <c r="O55" s="15"/>
      <c r="P55" s="15"/>
      <c r="Q55" s="15"/>
      <c r="R55" s="15"/>
      <c r="S55" s="15"/>
    </row>
    <row r="56" spans="1:19" ht="12.75">
      <c r="A56" s="15"/>
      <c r="B56" s="15"/>
      <c r="C56" s="15"/>
      <c r="D56" s="15"/>
      <c r="E56" s="15"/>
      <c r="F56" s="15"/>
      <c r="G56" s="46"/>
      <c r="H56" s="15"/>
      <c r="I56" s="15"/>
      <c r="J56" s="15"/>
      <c r="K56" s="42"/>
      <c r="L56" s="15"/>
      <c r="M56" s="15"/>
      <c r="N56" s="15"/>
      <c r="O56" s="15"/>
      <c r="P56" s="15"/>
      <c r="Q56" s="15"/>
      <c r="R56" s="15"/>
      <c r="S56" s="15"/>
    </row>
    <row r="57" spans="1:19" ht="12.75">
      <c r="A57" s="15"/>
      <c r="B57" s="15"/>
      <c r="C57" s="15"/>
      <c r="D57" s="15"/>
      <c r="E57" s="15"/>
      <c r="F57" s="15"/>
      <c r="G57" s="46"/>
      <c r="H57" s="15"/>
      <c r="I57" s="15"/>
      <c r="J57" s="15"/>
      <c r="K57" s="42"/>
      <c r="L57" s="15"/>
      <c r="M57" s="15"/>
      <c r="N57" s="15"/>
      <c r="O57" s="15"/>
      <c r="P57" s="15"/>
      <c r="Q57" s="15"/>
      <c r="R57" s="15"/>
      <c r="S57" s="15"/>
    </row>
    <row r="58" spans="1:19" ht="12.75">
      <c r="A58" s="15"/>
      <c r="B58" s="15"/>
      <c r="C58" s="15"/>
      <c r="D58" s="15"/>
      <c r="E58" s="15"/>
      <c r="F58" s="15"/>
      <c r="G58" s="46"/>
      <c r="H58" s="15"/>
      <c r="I58" s="15"/>
      <c r="J58" s="15"/>
      <c r="K58" s="42"/>
      <c r="L58" s="15"/>
      <c r="M58" s="15"/>
      <c r="N58" s="15"/>
      <c r="O58" s="15"/>
      <c r="P58" s="15"/>
      <c r="Q58" s="15"/>
      <c r="R58" s="15"/>
      <c r="S58" s="15"/>
    </row>
    <row r="59" spans="1:19" ht="12.75">
      <c r="A59" s="15"/>
      <c r="B59" s="15"/>
      <c r="C59" s="15"/>
      <c r="D59" s="15"/>
      <c r="E59" s="15"/>
      <c r="F59" s="15"/>
      <c r="G59" s="46"/>
      <c r="H59" s="15"/>
      <c r="I59" s="15"/>
      <c r="J59" s="15"/>
      <c r="K59" s="42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15"/>
      <c r="B60" s="15"/>
      <c r="C60" s="15"/>
      <c r="D60" s="15"/>
      <c r="E60" s="15"/>
      <c r="F60" s="15"/>
      <c r="G60" s="46"/>
      <c r="H60" s="15"/>
      <c r="I60" s="15"/>
      <c r="J60" s="15"/>
      <c r="K60" s="42"/>
      <c r="L60" s="15"/>
      <c r="M60" s="15"/>
      <c r="N60" s="15"/>
      <c r="O60" s="15"/>
      <c r="P60" s="15"/>
      <c r="Q60" s="15"/>
      <c r="R60" s="15"/>
      <c r="S60" s="15"/>
    </row>
    <row r="61" spans="1:19" ht="12.75">
      <c r="A61" s="15"/>
      <c r="B61" s="15"/>
      <c r="C61" s="15"/>
      <c r="D61" s="15"/>
      <c r="E61" s="15"/>
      <c r="F61" s="15"/>
      <c r="G61" s="46"/>
      <c r="H61" s="15"/>
      <c r="I61" s="15"/>
      <c r="J61" s="15"/>
      <c r="K61" s="42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5"/>
      <c r="B62" s="15"/>
      <c r="C62" s="15"/>
      <c r="D62" s="15"/>
      <c r="E62" s="15"/>
      <c r="F62" s="15"/>
      <c r="G62" s="46"/>
      <c r="H62" s="15"/>
      <c r="I62" s="15"/>
      <c r="J62" s="15"/>
      <c r="K62" s="42"/>
      <c r="L62" s="15"/>
      <c r="M62" s="15"/>
      <c r="N62" s="15"/>
      <c r="O62" s="15"/>
      <c r="P62" s="15"/>
      <c r="Q62" s="15"/>
      <c r="R62" s="15"/>
      <c r="S62" s="15"/>
    </row>
    <row r="63" spans="1:19" ht="12.75">
      <c r="A63" s="15"/>
      <c r="B63" s="15"/>
      <c r="C63" s="15"/>
      <c r="D63" s="15"/>
      <c r="E63" s="15"/>
      <c r="F63" s="15"/>
      <c r="G63" s="46"/>
      <c r="H63" s="15"/>
      <c r="I63" s="15"/>
      <c r="J63" s="15"/>
      <c r="K63" s="42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5"/>
      <c r="B64" s="15"/>
      <c r="C64" s="15"/>
      <c r="D64" s="15"/>
      <c r="E64" s="15"/>
      <c r="F64" s="15"/>
      <c r="G64" s="46"/>
      <c r="H64" s="15"/>
      <c r="I64" s="15"/>
      <c r="J64" s="15"/>
      <c r="K64" s="42"/>
      <c r="L64" s="15"/>
      <c r="M64" s="15"/>
      <c r="N64" s="15"/>
      <c r="O64" s="15"/>
      <c r="P64" s="15"/>
      <c r="Q64" s="15"/>
      <c r="R64" s="15"/>
      <c r="S64" s="15"/>
    </row>
    <row r="65" spans="1:19" ht="12.75">
      <c r="A65" s="15"/>
      <c r="B65" s="15"/>
      <c r="C65" s="15"/>
      <c r="D65" s="15"/>
      <c r="E65" s="15"/>
      <c r="F65" s="15"/>
      <c r="G65" s="46"/>
      <c r="H65" s="15"/>
      <c r="I65" s="15"/>
      <c r="J65" s="15"/>
      <c r="K65" s="42"/>
      <c r="L65" s="15"/>
      <c r="M65" s="15"/>
      <c r="N65" s="15"/>
      <c r="O65" s="15"/>
      <c r="P65" s="15"/>
      <c r="Q65" s="15"/>
      <c r="R65" s="15"/>
      <c r="S65" s="15"/>
    </row>
    <row r="66" spans="1:19" ht="12.75">
      <c r="A66" s="15"/>
      <c r="B66" s="15"/>
      <c r="C66" s="15"/>
      <c r="D66" s="15"/>
      <c r="E66" s="15"/>
      <c r="F66" s="15"/>
      <c r="G66" s="46"/>
      <c r="H66" s="15"/>
      <c r="I66" s="15"/>
      <c r="J66" s="15"/>
      <c r="K66" s="42"/>
      <c r="L66" s="15"/>
      <c r="M66" s="15"/>
      <c r="N66" s="15"/>
      <c r="O66" s="15"/>
      <c r="P66" s="15"/>
      <c r="Q66" s="15"/>
      <c r="R66" s="15"/>
      <c r="S66" s="15"/>
    </row>
    <row r="67" spans="1:19" ht="12.75">
      <c r="A67" s="15"/>
      <c r="B67" s="15"/>
      <c r="C67" s="15"/>
      <c r="D67" s="15"/>
      <c r="E67" s="15"/>
      <c r="F67" s="15"/>
      <c r="G67" s="46"/>
      <c r="H67" s="15"/>
      <c r="I67" s="15"/>
      <c r="J67" s="15"/>
      <c r="K67" s="42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15"/>
      <c r="B68" s="15"/>
      <c r="C68" s="15"/>
      <c r="D68" s="15"/>
      <c r="E68" s="15"/>
      <c r="F68" s="15"/>
      <c r="G68" s="46"/>
      <c r="H68" s="15"/>
      <c r="I68" s="15"/>
      <c r="J68" s="15"/>
      <c r="K68" s="42"/>
      <c r="L68" s="15"/>
      <c r="M68" s="15"/>
      <c r="N68" s="15"/>
      <c r="O68" s="15"/>
      <c r="P68" s="15"/>
      <c r="Q68" s="15"/>
      <c r="R68" s="15"/>
      <c r="S68" s="15"/>
    </row>
    <row r="69" spans="1:19" ht="12.75">
      <c r="A69" s="15"/>
      <c r="B69" s="15"/>
      <c r="C69" s="15"/>
      <c r="D69" s="15"/>
      <c r="E69" s="15"/>
      <c r="F69" s="15"/>
      <c r="G69" s="46"/>
      <c r="H69" s="15"/>
      <c r="I69" s="15"/>
      <c r="J69" s="15"/>
      <c r="K69" s="42"/>
      <c r="L69" s="15"/>
      <c r="M69" s="15"/>
      <c r="N69" s="15"/>
      <c r="O69" s="15"/>
      <c r="P69" s="15"/>
      <c r="Q69" s="15"/>
      <c r="R69" s="15"/>
      <c r="S69" s="15"/>
    </row>
    <row r="70" spans="1:19" ht="12.75">
      <c r="A70" s="5"/>
      <c r="B70" s="39"/>
      <c r="C70" s="5"/>
      <c r="D70" s="5"/>
      <c r="E70" s="5"/>
      <c r="F70" s="5"/>
      <c r="G70" s="47"/>
      <c r="H70" s="5"/>
      <c r="I70" s="5"/>
      <c r="J70" s="5"/>
      <c r="K70" s="43"/>
      <c r="L70" s="5"/>
      <c r="M70" s="5"/>
      <c r="N70" s="5"/>
      <c r="O70" s="5"/>
      <c r="P70" s="5"/>
      <c r="Q70" s="5"/>
      <c r="R70" s="5"/>
      <c r="S70" s="5"/>
    </row>
    <row r="71" spans="1:19" ht="12.75">
      <c r="A71" s="5"/>
      <c r="B71" s="39"/>
      <c r="C71" s="5"/>
      <c r="D71" s="5"/>
      <c r="E71" s="5"/>
      <c r="F71" s="5"/>
      <c r="G71" s="47"/>
      <c r="H71" s="5"/>
      <c r="I71" s="5"/>
      <c r="J71" s="5"/>
      <c r="K71" s="43"/>
      <c r="L71" s="5"/>
      <c r="M71" s="5"/>
      <c r="N71" s="5"/>
      <c r="O71" s="5"/>
      <c r="P71" s="5"/>
      <c r="Q71" s="5"/>
      <c r="R71" s="5"/>
      <c r="S71" s="5"/>
    </row>
    <row r="72" spans="1:19" ht="12.75">
      <c r="A72" s="5"/>
      <c r="B72" s="39"/>
      <c r="C72" s="5"/>
      <c r="D72" s="5"/>
      <c r="E72" s="5"/>
      <c r="F72" s="5"/>
      <c r="G72" s="47"/>
      <c r="H72" s="5"/>
      <c r="I72" s="5"/>
      <c r="J72" s="5"/>
      <c r="K72" s="43"/>
      <c r="L72" s="5"/>
      <c r="M72" s="5"/>
      <c r="N72" s="5"/>
      <c r="O72" s="5"/>
      <c r="P72" s="5"/>
      <c r="Q72" s="5"/>
      <c r="R72" s="5"/>
      <c r="S72" s="5"/>
    </row>
    <row r="73" spans="1:19" ht="12.75">
      <c r="A73" s="5"/>
      <c r="B73" s="39"/>
      <c r="C73" s="5"/>
      <c r="D73" s="5"/>
      <c r="E73" s="5"/>
      <c r="F73" s="5"/>
      <c r="G73" s="47"/>
      <c r="H73" s="5"/>
      <c r="I73" s="5"/>
      <c r="J73" s="5"/>
      <c r="K73" s="43"/>
      <c r="L73" s="5"/>
      <c r="M73" s="5"/>
      <c r="N73" s="5"/>
      <c r="O73" s="5"/>
      <c r="P73" s="5"/>
      <c r="Q73" s="5"/>
      <c r="R73" s="5"/>
      <c r="S73" s="5"/>
    </row>
    <row r="74" spans="1:19" ht="12.75">
      <c r="A74" s="5"/>
      <c r="B74" s="39"/>
      <c r="C74" s="5"/>
      <c r="D74" s="5"/>
      <c r="E74" s="5"/>
      <c r="F74" s="5"/>
      <c r="G74" s="47"/>
      <c r="H74" s="5"/>
      <c r="I74" s="5"/>
      <c r="J74" s="5"/>
      <c r="K74" s="43"/>
      <c r="L74" s="5"/>
      <c r="M74" s="5"/>
      <c r="N74" s="5"/>
      <c r="O74" s="5"/>
      <c r="P74" s="5"/>
      <c r="Q74" s="5"/>
      <c r="R74" s="5"/>
      <c r="S74" s="5"/>
    </row>
    <row r="75" spans="1:19" ht="12.75">
      <c r="A75" s="5"/>
      <c r="B75" s="39"/>
      <c r="C75" s="5"/>
      <c r="D75" s="5"/>
      <c r="E75" s="5"/>
      <c r="F75" s="5"/>
      <c r="G75" s="47"/>
      <c r="H75" s="5"/>
      <c r="I75" s="5"/>
      <c r="J75" s="5"/>
      <c r="K75" s="43"/>
      <c r="L75" s="5"/>
      <c r="M75" s="5"/>
      <c r="N75" s="5"/>
      <c r="O75" s="5"/>
      <c r="P75" s="5"/>
      <c r="Q75" s="5"/>
      <c r="R75" s="5"/>
      <c r="S75" s="5"/>
    </row>
    <row r="76" spans="1:19" ht="12.75">
      <c r="A76" s="5"/>
      <c r="B76" s="39"/>
      <c r="C76" s="5"/>
      <c r="D76" s="5"/>
      <c r="E76" s="5"/>
      <c r="F76" s="5"/>
      <c r="G76" s="47"/>
      <c r="H76" s="5"/>
      <c r="I76" s="5"/>
      <c r="J76" s="5"/>
      <c r="K76" s="43"/>
      <c r="L76" s="5"/>
      <c r="M76" s="5"/>
      <c r="N76" s="5"/>
      <c r="O76" s="5"/>
      <c r="P76" s="5"/>
      <c r="Q76" s="5"/>
      <c r="R76" s="5"/>
      <c r="S76" s="5"/>
    </row>
    <row r="77" spans="1:19" ht="12.75">
      <c r="A77" s="5"/>
      <c r="B77" s="39"/>
      <c r="C77" s="5"/>
      <c r="D77" s="5"/>
      <c r="E77" s="5"/>
      <c r="F77" s="5"/>
      <c r="G77" s="47"/>
      <c r="H77" s="5"/>
      <c r="I77" s="5"/>
      <c r="J77" s="5"/>
      <c r="K77" s="43"/>
      <c r="L77" s="5"/>
      <c r="M77" s="5"/>
      <c r="N77" s="5"/>
      <c r="O77" s="5"/>
      <c r="P77" s="5"/>
      <c r="Q77" s="5"/>
      <c r="R77" s="5"/>
      <c r="S77" s="5"/>
    </row>
    <row r="78" spans="1:19" ht="12.75">
      <c r="A78" s="5"/>
      <c r="B78" s="39"/>
      <c r="C78" s="5"/>
      <c r="D78" s="5"/>
      <c r="E78" s="5"/>
      <c r="F78" s="5"/>
      <c r="G78" s="47"/>
      <c r="H78" s="5"/>
      <c r="I78" s="5"/>
      <c r="J78" s="5"/>
      <c r="K78" s="43"/>
      <c r="L78" s="5"/>
      <c r="M78" s="5"/>
      <c r="N78" s="5"/>
      <c r="O78" s="5"/>
      <c r="P78" s="5"/>
      <c r="Q78" s="5"/>
      <c r="R78" s="5"/>
      <c r="S78" s="5"/>
    </row>
  </sheetData>
  <sheetProtection/>
  <mergeCells count="23">
    <mergeCell ref="A19:A21"/>
    <mergeCell ref="B19:B21"/>
    <mergeCell ref="C19:C21"/>
    <mergeCell ref="D19:D21"/>
    <mergeCell ref="F19:F21"/>
    <mergeCell ref="E19:E21"/>
    <mergeCell ref="C6:N6"/>
    <mergeCell ref="C7:N7"/>
    <mergeCell ref="G19:G21"/>
    <mergeCell ref="H19:H21"/>
    <mergeCell ref="R19:R20"/>
    <mergeCell ref="I19:I21"/>
    <mergeCell ref="J19:J21"/>
    <mergeCell ref="K19:K21"/>
    <mergeCell ref="L19:L21"/>
    <mergeCell ref="M19:Q19"/>
    <mergeCell ref="B44:P44"/>
    <mergeCell ref="C46:D46"/>
    <mergeCell ref="C47:D47"/>
    <mergeCell ref="S19:S20"/>
    <mergeCell ref="O20:Q20"/>
    <mergeCell ref="M20:M21"/>
    <mergeCell ref="N20:N21"/>
  </mergeCells>
  <printOptions/>
  <pageMargins left="0" right="0" top="0.5118110236220472" bottom="0.1968503937007874" header="0.2362204724409449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2019-09-26T04:31:31Z</cp:lastPrinted>
  <dcterms:created xsi:type="dcterms:W3CDTF">2005-08-15T11:49:35Z</dcterms:created>
  <dcterms:modified xsi:type="dcterms:W3CDTF">2019-10-17T10:01:12Z</dcterms:modified>
  <cp:category/>
  <cp:version/>
  <cp:contentType/>
  <cp:contentStatus/>
</cp:coreProperties>
</file>